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Unidades compartidas\CONTRALORIA DE SERVICIOS\Indice de transparencia  ITSP\2024\Dietas\"/>
    </mc:Choice>
  </mc:AlternateContent>
  <xr:revisionPtr revIDLastSave="0" documentId="13_ncr:1_{DB217CED-2E3F-4431-B483-ACF1E10079B7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2024 DIETAS (2)" sheetId="5" r:id="rId1"/>
  </sheets>
  <definedNames>
    <definedName name="_xlnm.Print_Area" localSheetId="0">'2024 DIETAS (2)'!$A$1:$H$212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2" i="5" l="1"/>
  <c r="H181" i="5"/>
  <c r="F181" i="5"/>
  <c r="G181" i="5" s="1"/>
  <c r="E181" i="5"/>
  <c r="D181" i="5"/>
  <c r="E21" i="5"/>
  <c r="E22" i="5"/>
  <c r="E23" i="5"/>
  <c r="E24" i="5"/>
  <c r="E25" i="5"/>
  <c r="E26" i="5"/>
  <c r="E27" i="5"/>
  <c r="E20" i="5"/>
  <c r="D21" i="5"/>
  <c r="D22" i="5"/>
  <c r="D23" i="5"/>
  <c r="D24" i="5"/>
  <c r="D25" i="5"/>
  <c r="D26" i="5"/>
  <c r="D27" i="5"/>
  <c r="D20" i="5"/>
  <c r="H180" i="5"/>
  <c r="B180" i="5"/>
  <c r="B191" i="5"/>
  <c r="B190" i="5"/>
  <c r="B189" i="5"/>
  <c r="B183" i="5"/>
  <c r="E7" i="5"/>
  <c r="E8" i="5"/>
  <c r="E9" i="5"/>
  <c r="E10" i="5"/>
  <c r="D7" i="5"/>
  <c r="D8" i="5"/>
  <c r="D9" i="5"/>
  <c r="D10" i="5"/>
  <c r="D6" i="5"/>
  <c r="E6" i="5" s="1"/>
  <c r="A173" i="5"/>
  <c r="E172" i="5"/>
  <c r="E171" i="5"/>
  <c r="E170" i="5"/>
  <c r="E169" i="5"/>
  <c r="E168" i="5"/>
  <c r="A161" i="5"/>
  <c r="E160" i="5"/>
  <c r="E159" i="5"/>
  <c r="E158" i="5"/>
  <c r="E157" i="5"/>
  <c r="E156" i="5"/>
  <c r="E155" i="5"/>
  <c r="E154" i="5"/>
  <c r="E153" i="5"/>
  <c r="E152" i="5"/>
  <c r="E151" i="5"/>
  <c r="A144" i="5"/>
  <c r="E143" i="5"/>
  <c r="E142" i="5"/>
  <c r="E141" i="5"/>
  <c r="E140" i="5"/>
  <c r="E139" i="5"/>
  <c r="E138" i="5"/>
  <c r="E137" i="5"/>
  <c r="E136" i="5"/>
  <c r="E135" i="5"/>
  <c r="E134" i="5"/>
  <c r="A127" i="5"/>
  <c r="B188" i="5" s="1"/>
  <c r="E126" i="5"/>
  <c r="E125" i="5"/>
  <c r="E124" i="5"/>
  <c r="E123" i="5"/>
  <c r="E122" i="5"/>
  <c r="E121" i="5"/>
  <c r="E120" i="5"/>
  <c r="A113" i="5"/>
  <c r="B187" i="5" s="1"/>
  <c r="E112" i="5"/>
  <c r="E111" i="5"/>
  <c r="E110" i="5"/>
  <c r="E109" i="5"/>
  <c r="E108" i="5"/>
  <c r="E107" i="5"/>
  <c r="E106" i="5"/>
  <c r="E105" i="5"/>
  <c r="A99" i="5"/>
  <c r="B186" i="5" s="1"/>
  <c r="E98" i="5"/>
  <c r="E97" i="5"/>
  <c r="E96" i="5"/>
  <c r="E95" i="5"/>
  <c r="E94" i="5"/>
  <c r="E93" i="5"/>
  <c r="E92" i="5"/>
  <c r="A84" i="5"/>
  <c r="B185" i="5" s="1"/>
  <c r="E83" i="5"/>
  <c r="E82" i="5"/>
  <c r="E81" i="5"/>
  <c r="E80" i="5"/>
  <c r="E79" i="5"/>
  <c r="E78" i="5"/>
  <c r="E77" i="5"/>
  <c r="E76" i="5"/>
  <c r="B69" i="5"/>
  <c r="A69" i="5"/>
  <c r="B184" i="5" s="1"/>
  <c r="E68" i="5"/>
  <c r="E67" i="5"/>
  <c r="E66" i="5"/>
  <c r="E65" i="5"/>
  <c r="E64" i="5"/>
  <c r="E63" i="5"/>
  <c r="E62" i="5"/>
  <c r="E61" i="5"/>
  <c r="A54" i="5"/>
  <c r="E53" i="5"/>
  <c r="E52" i="5"/>
  <c r="E51" i="5"/>
  <c r="E50" i="5"/>
  <c r="A44" i="5"/>
  <c r="B182" i="5" s="1"/>
  <c r="E43" i="5"/>
  <c r="E42" i="5"/>
  <c r="E41" i="5"/>
  <c r="E40" i="5"/>
  <c r="E39" i="5"/>
  <c r="E38" i="5"/>
  <c r="E37" i="5"/>
  <c r="E36" i="5"/>
  <c r="B28" i="5"/>
  <c r="A28" i="5"/>
  <c r="B181" i="5" s="1"/>
  <c r="A11" i="5"/>
  <c r="B192" i="5" l="1"/>
  <c r="D192" i="5"/>
  <c r="E161" i="5"/>
  <c r="E11" i="5"/>
  <c r="D180" i="5" s="1"/>
  <c r="E180" i="5" s="1"/>
  <c r="E192" i="5" s="1"/>
  <c r="E99" i="5"/>
  <c r="E28" i="5"/>
  <c r="E44" i="5"/>
  <c r="E54" i="5"/>
  <c r="E69" i="5"/>
  <c r="E70" i="5" s="1"/>
  <c r="E84" i="5"/>
  <c r="E113" i="5"/>
  <c r="E127" i="5"/>
  <c r="E144" i="5"/>
  <c r="E173" i="5"/>
  <c r="F180" i="5" l="1"/>
  <c r="F192" i="5"/>
  <c r="G180" i="5"/>
  <c r="G192" i="5" s="1"/>
</calcChain>
</file>

<file path=xl/sharedStrings.xml><?xml version="1.0" encoding="utf-8"?>
<sst xmlns="http://schemas.openxmlformats.org/spreadsheetml/2006/main" count="118" uniqueCount="62">
  <si>
    <t>N° SESIONES</t>
  </si>
  <si>
    <t>CANTIDAD ASISTENCIA DE DIRECTIVOS</t>
  </si>
  <si>
    <t>MES</t>
  </si>
  <si>
    <t xml:space="preserve">Enero </t>
  </si>
  <si>
    <t>Febrero</t>
  </si>
  <si>
    <t>Marzo</t>
  </si>
  <si>
    <t>Abril</t>
  </si>
  <si>
    <t xml:space="preserve">Mayo </t>
  </si>
  <si>
    <t>Total</t>
  </si>
  <si>
    <t>TOTAL DE CANTIDAD DE DIETAS PAGADAS A DIRECTIVOS</t>
  </si>
  <si>
    <t>Junio</t>
  </si>
  <si>
    <t>Julio</t>
  </si>
  <si>
    <t>Agosto</t>
  </si>
  <si>
    <t>Septiembre</t>
  </si>
  <si>
    <t>Octubre</t>
  </si>
  <si>
    <t>Noviembre</t>
  </si>
  <si>
    <t>Diciembre</t>
  </si>
  <si>
    <t>NO. SESIONES EFECTUADAS</t>
  </si>
  <si>
    <t>TOTAL DE ASISTENTES</t>
  </si>
  <si>
    <t>DIETAS  DIRECTIVOS POR MES  SEGÚN CANTIDAD DE DIRECTIVOS PRESENTES Y MONTOS DE DIETAS PAGADAS</t>
  </si>
  <si>
    <t>MONTO DE DIETA</t>
  </si>
  <si>
    <t>NO DE DIETAS PAGADAS</t>
  </si>
  <si>
    <t>TOTAL DIETAS COLONES</t>
  </si>
  <si>
    <t>IMPUESTO DE LA RENTA</t>
  </si>
  <si>
    <t>MONTO DEPOSITADO</t>
  </si>
  <si>
    <t xml:space="preserve"> (*) Unicamente se pagan 8 sesiones maximo por mes.</t>
  </si>
  <si>
    <t>** se realiza  dentro de la jornada  laboral por los que no se cancelan dietas a los representantes del MOPT.</t>
  </si>
  <si>
    <t>MINISTRO O VICEMINISTRO EN CALIDAD DE MINISTRO (*)</t>
  </si>
  <si>
    <t>*No se reconoce pago de dietas al Presidente de conformidad con el artículo 12 de la Ley No. 7798</t>
  </si>
  <si>
    <t xml:space="preserve">(-) No se reconoce pago de un directivo por fungir como ministro en esta sesión. </t>
  </si>
  <si>
    <t>Excepciones de pago (*) y (**)</t>
  </si>
  <si>
    <t>P ** Se reconoce una dieta por día.</t>
  </si>
  <si>
    <t>P * Por efectuarse la sesión durante la jornada laboral, no correponde el pago de dieta</t>
  </si>
  <si>
    <t>ENER0 2024</t>
  </si>
  <si>
    <t>FEBRERO 2024</t>
  </si>
  <si>
    <t>MARZO 2024</t>
  </si>
  <si>
    <t>ABRIL 2024</t>
  </si>
  <si>
    <t>MAYO  2024</t>
  </si>
  <si>
    <t>JUNIO  2024</t>
  </si>
  <si>
    <t>AGOSTO  2024</t>
  </si>
  <si>
    <t>JULIO  2024</t>
  </si>
  <si>
    <t>SETIEMBRE 2024</t>
  </si>
  <si>
    <t>OCTUBRE 2024</t>
  </si>
  <si>
    <t>NOVIEMBRE 2024</t>
  </si>
  <si>
    <t>DICIEMBRE 2024</t>
  </si>
  <si>
    <t>RESUMEN ANUAL SESIONES EFECTUADAS Y PAGADAS   2024</t>
  </si>
  <si>
    <t>No. De sesiones</t>
  </si>
  <si>
    <t>01-2024</t>
  </si>
  <si>
    <t>02-2024</t>
  </si>
  <si>
    <t>03-2024</t>
  </si>
  <si>
    <t>04-2024</t>
  </si>
  <si>
    <t>05-2024</t>
  </si>
  <si>
    <t>Desglose de pagos según cuadro
verificacion</t>
  </si>
  <si>
    <t>06-2024</t>
  </si>
  <si>
    <t>07-2024</t>
  </si>
  <si>
    <t>08-2024</t>
  </si>
  <si>
    <t>09-2024</t>
  </si>
  <si>
    <t>10-2024</t>
  </si>
  <si>
    <t>11-2024</t>
  </si>
  <si>
    <t>12-2024</t>
  </si>
  <si>
    <t>13-2024</t>
  </si>
  <si>
    <t>* No se cancela en virtud de realizarse dentro de la jornada laboral.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</si>
</sst>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₡&quot;#,##0.00"/>
  </numFmts>
  <fonts count="18" x14ac:knownFonts="1">
    <font>
      <sz val="11"/>
      <color theme="1"/>
      <name val="Rockwell"/>
      <family val="2"/>
      <scheme val="minor"/>
    </font>
    <font>
      <sz val="12"/>
      <color theme="1"/>
      <name val="Rockwell"/>
      <family val="2"/>
      <scheme val="minor"/>
    </font>
    <font>
      <sz val="11"/>
      <color theme="0"/>
      <name val="Rockwell"/>
      <family val="2"/>
      <scheme val="minor"/>
    </font>
    <font>
      <b/>
      <sz val="14"/>
      <color theme="1"/>
      <name val="Rockwell"/>
      <family val="2"/>
      <scheme val="minor"/>
    </font>
    <font>
      <b/>
      <sz val="11"/>
      <color theme="0"/>
      <name val="Rockwell"/>
      <family val="2"/>
      <scheme val="minor"/>
    </font>
    <font>
      <b/>
      <sz val="11"/>
      <color theme="1"/>
      <name val="Rockwell"/>
      <family val="2"/>
      <scheme val="minor"/>
    </font>
    <font>
      <b/>
      <sz val="12"/>
      <color theme="1"/>
      <name val="Rockwell"/>
      <family val="2"/>
      <scheme val="minor"/>
    </font>
    <font>
      <sz val="12"/>
      <color theme="1"/>
      <name val="Rockwell"/>
      <family val="2"/>
      <scheme val="minor"/>
    </font>
    <font>
      <sz val="11"/>
      <color theme="1"/>
      <name val="Rockwell"/>
      <family val="2"/>
      <scheme val="minor"/>
    </font>
    <font>
      <sz val="11"/>
      <name val="Rockwell"/>
      <family val="2"/>
      <scheme val="minor"/>
    </font>
    <font>
      <sz val="10"/>
      <color theme="1"/>
      <name val="Rockwell"/>
      <family val="2"/>
      <scheme val="minor"/>
    </font>
    <font>
      <b/>
      <sz val="26"/>
      <color theme="1"/>
      <name val="Rockwell"/>
      <family val="2"/>
      <scheme val="minor"/>
    </font>
    <font>
      <sz val="12"/>
      <name val="Rockwell"/>
      <family val="2"/>
      <scheme val="minor"/>
    </font>
    <font>
      <sz val="8"/>
      <color theme="1"/>
      <name val="Rockwell"/>
      <family val="2"/>
      <scheme val="minor"/>
    </font>
    <font>
      <sz val="8"/>
      <name val="Rockwell"/>
      <family val="2"/>
      <scheme val="minor"/>
    </font>
    <font>
      <b/>
      <sz val="11"/>
      <name val="Rockwell"/>
      <family val="2"/>
      <scheme val="minor"/>
    </font>
    <font>
      <sz val="9"/>
      <color theme="1"/>
      <name val="Rockwell"/>
      <family val="2"/>
      <scheme val="minor"/>
    </font>
    <font>
      <sz val="16"/>
      <color theme="1"/>
      <name val="Rockwel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8" fillId="4" borderId="0" applyNumberFormat="0" applyBorder="0" applyAlignment="0" applyProtection="0"/>
  </cellStyleXfs>
  <cellXfs count="75"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0" fillId="3" borderId="9" xfId="0" applyFill="1" applyBorder="1"/>
    <xf numFmtId="1" fontId="5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0" fillId="3" borderId="11" xfId="0" applyFill="1" applyBorder="1"/>
    <xf numFmtId="1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0" fillId="3" borderId="7" xfId="0" applyNumberFormat="1" applyFill="1" applyBorder="1"/>
    <xf numFmtId="164" fontId="0" fillId="3" borderId="8" xfId="0" applyNumberFormat="1" applyFill="1" applyBorder="1"/>
    <xf numFmtId="0" fontId="0" fillId="3" borderId="12" xfId="0" applyFill="1" applyBorder="1"/>
    <xf numFmtId="1" fontId="5" fillId="3" borderId="13" xfId="0" applyNumberFormat="1" applyFont="1" applyFill="1" applyBorder="1" applyAlignment="1">
      <alignment horizontal="center"/>
    </xf>
    <xf numFmtId="0" fontId="10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3" fillId="0" borderId="0" xfId="0" applyFont="1"/>
    <xf numFmtId="0" fontId="12" fillId="0" borderId="1" xfId="0" applyFont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wrapText="1"/>
    </xf>
    <xf numFmtId="0" fontId="15" fillId="3" borderId="1" xfId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3" fillId="0" borderId="0" xfId="0" applyFont="1"/>
    <xf numFmtId="0" fontId="16" fillId="0" borderId="0" xfId="0" applyFont="1" applyAlignment="1">
      <alignment horizontal="left" vertical="top"/>
    </xf>
    <xf numFmtId="0" fontId="4" fillId="6" borderId="1" xfId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 wrapText="1"/>
    </xf>
    <xf numFmtId="0" fontId="4" fillId="6" borderId="1" xfId="1" applyFont="1" applyFill="1" applyBorder="1" applyAlignment="1">
      <alignment wrapText="1"/>
    </xf>
    <xf numFmtId="0" fontId="4" fillId="6" borderId="6" xfId="0" applyFont="1" applyFill="1" applyBorder="1" applyAlignment="1">
      <alignment horizontal="center" vertical="center"/>
    </xf>
    <xf numFmtId="14" fontId="4" fillId="6" borderId="6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0" fillId="7" borderId="14" xfId="0" applyFill="1" applyBorder="1"/>
    <xf numFmtId="1" fontId="3" fillId="7" borderId="15" xfId="0" applyNumberFormat="1" applyFont="1" applyFill="1" applyBorder="1" applyAlignment="1">
      <alignment horizontal="center"/>
    </xf>
    <xf numFmtId="0" fontId="0" fillId="7" borderId="15" xfId="0" applyFill="1" applyBorder="1"/>
    <xf numFmtId="164" fontId="6" fillId="7" borderId="15" xfId="0" applyNumberFormat="1" applyFont="1" applyFill="1" applyBorder="1" applyAlignment="1">
      <alignment horizontal="center"/>
    </xf>
    <xf numFmtId="164" fontId="3" fillId="7" borderId="16" xfId="0" applyNumberFormat="1" applyFont="1" applyFill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2" fontId="13" fillId="0" borderId="0" xfId="0" applyNumberFormat="1" applyFont="1" applyAlignment="1">
      <alignment wrapText="1"/>
    </xf>
    <xf numFmtId="164" fontId="17" fillId="0" borderId="0" xfId="0" applyNumberFormat="1" applyFont="1"/>
    <xf numFmtId="164" fontId="17" fillId="0" borderId="0" xfId="0" applyNumberFormat="1" applyFont="1" applyAlignment="1">
      <alignment wrapText="1"/>
    </xf>
    <xf numFmtId="4" fontId="0" fillId="0" borderId="0" xfId="0" applyNumberFormat="1"/>
    <xf numFmtId="0" fontId="0" fillId="8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49" fontId="6" fillId="7" borderId="2" xfId="2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4" fillId="6" borderId="0" xfId="1" applyFont="1" applyFill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0" fillId="3" borderId="0" xfId="0" applyFill="1"/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164" fontId="0" fillId="0" borderId="0" xfId="0" applyNumberFormat="1" applyBorder="1"/>
    <xf numFmtId="164" fontId="0" fillId="3" borderId="20" xfId="0" applyNumberFormat="1" applyFill="1" applyBorder="1"/>
    <xf numFmtId="0" fontId="4" fillId="6" borderId="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164" fontId="3" fillId="7" borderId="21" xfId="0" applyNumberFormat="1" applyFont="1" applyFill="1" applyBorder="1" applyAlignment="1">
      <alignment horizontal="center"/>
    </xf>
  </cellXfs>
  <cellStyles count="3">
    <cellStyle name="40% - Énfasis5" xfId="2" builtinId="47"/>
    <cellStyle name="Énfasis5" xfId="1" builtinId="45"/>
    <cellStyle name="Normal" xfId="0" builtinId="0"/>
  </cellStyles>
  <dxfs count="0"/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s-CR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'2024 DIETAS (2)'!$G$179</c:f>
              <c:strCache>
                <c:ptCount val="1"/>
                <c:pt idx="0">
                  <c:v>MONTO DEPOSITADO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6">
                      <a:shade val="76000"/>
                      <a:lumMod val="60000"/>
                      <a:lumOff val="40000"/>
                    </a:schemeClr>
                  </a:gs>
                  <a:gs pos="0">
                    <a:schemeClr val="accent6">
                      <a:shade val="76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314-437E-92F3-D4D3FE0A48B4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6">
                      <a:tint val="77000"/>
                      <a:lumMod val="60000"/>
                      <a:lumOff val="40000"/>
                    </a:schemeClr>
                  </a:gs>
                  <a:gs pos="0">
                    <a:schemeClr val="accent6">
                      <a:tint val="77000"/>
                    </a:schemeClr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314-437E-92F3-D4D3FE0A48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'2024 DIETAS (2)'!$A$180:$A$181</c:f>
              <c:strCache>
                <c:ptCount val="2"/>
                <c:pt idx="0">
                  <c:v>Enero </c:v>
                </c:pt>
                <c:pt idx="1">
                  <c:v>Febrero</c:v>
                </c:pt>
              </c:strCache>
            </c:strRef>
          </c:cat>
          <c:val>
            <c:numRef>
              <c:f>'2024 DIETAS (2)'!$G$180:$G$181</c:f>
              <c:numCache>
                <c:formatCode>"₡"#\ ##0.00</c:formatCode>
                <c:ptCount val="2"/>
                <c:pt idx="0">
                  <c:v>1119744.5760000001</c:v>
                </c:pt>
                <c:pt idx="1">
                  <c:v>1912896.9840000002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0314-437E-92F3-D4D3FE0A48B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'2024 DIETAS (2)'!$A$178:$H$178</c:f>
              <c:strCache>
                <c:ptCount val="1"/>
                <c:pt idx="0">
                  <c:v>RESUMEN ANUAL SESIONES EFECTUADAS Y PAGADAS   2024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accent6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6">
                  <a:lumMod val="75000"/>
                </a:schemeClr>
              </a:contourClr>
            </a:sp3d>
          </c:spPr>
          <c:invertIfNegative val="0"/>
          <c:cat>
            <c:strRef>
              <c:f>'2024 DIETAS (2)'!$A$180:$A$181</c:f>
              <c:strCache>
                <c:ptCount val="2"/>
                <c:pt idx="0">
                  <c:v>Enero </c:v>
                </c:pt>
                <c:pt idx="1">
                  <c:v>Febrero</c:v>
                </c:pt>
              </c:strCache>
            </c:strRef>
          </c:cat>
          <c:val>
            <c:numRef>
              <c:f>'2024 DIETAS (2)'!$B$180:$B$181</c:f>
              <c:numCache>
                <c:formatCode>0</c:formatCode>
                <c:ptCount val="2"/>
                <c:pt idx="0">
                  <c:v>5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E-49B6-94EA-D0C27A55F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1625620031"/>
        <c:axId val="1625620447"/>
        <c:axId val="0"/>
      </c:bar3DChart>
      <c:catAx>
        <c:axId val="1625620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625620447"/>
        <c:crosses val="autoZero"/>
        <c:auto val="1"/>
        <c:lblAlgn val="ctr"/>
        <c:lblOffset val="100"/>
        <c:noMultiLvlLbl val="0"/>
      </c:catAx>
      <c:valAx>
        <c:axId val="1625620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625620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85089</xdr:colOff>
      <xdr:row>194</xdr:row>
      <xdr:rowOff>7621</xdr:rowOff>
    </xdr:from>
    <xdr:to>
      <xdr:col>2</xdr:col>
      <xdr:colOff>819149</xdr:colOff>
      <xdr:row>213</xdr:row>
      <xdr:rowOff>28576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8293DF-4C2B-4B2A-89B1-918458D3A6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1587</xdr:colOff>
      <xdr:row>193</xdr:row>
      <xdr:rowOff>173037</xdr:rowOff>
    </xdr:from>
    <xdr:to>
      <xdr:col>6</xdr:col>
      <xdr:colOff>1343025</xdr:colOff>
      <xdr:row>213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448CC8C-567C-467B-8398-12FC562A68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608F3-0ABD-4DD9-B0E7-9C562943E09D}">
  <dimension ref="A1:I207"/>
  <sheetViews>
    <sheetView tabSelected="1" topLeftCell="A169" zoomScaleNormal="100" zoomScaleSheetLayoutView="110" workbookViewId="0">
      <selection activeCell="I211" sqref="I211"/>
    </sheetView>
  </sheetViews>
  <sheetFormatPr baseColWidth="10" defaultColWidth="11.4140625" defaultRowHeight="14" x14ac:dyDescent="0.3"/>
  <cols>
    <col min="1" max="1" width="22.5" style="1" customWidth="1"/>
    <col min="2" max="2" width="16.1640625" style="1" customWidth="1"/>
    <col min="3" max="3" width="15.4140625" style="1" customWidth="1"/>
    <col min="4" max="4" width="17.25" style="1" customWidth="1"/>
    <col min="5" max="5" width="27.6640625" style="1" customWidth="1"/>
    <col min="6" max="6" width="18.75" style="1" customWidth="1"/>
    <col min="7" max="7" width="24.1640625" style="1" customWidth="1"/>
    <col min="8" max="8" width="18.33203125" style="1" customWidth="1"/>
    <col min="9" max="9" width="15.75" style="1" customWidth="1"/>
    <col min="10" max="16384" width="11.4140625" style="1"/>
  </cols>
  <sheetData>
    <row r="1" spans="1:6" ht="33.5" x14ac:dyDescent="0.3">
      <c r="A1" s="59">
        <v>2024</v>
      </c>
      <c r="B1" s="59"/>
      <c r="C1" s="59"/>
      <c r="D1" s="59"/>
      <c r="E1" s="59"/>
    </row>
    <row r="2" spans="1:6" ht="14.5" x14ac:dyDescent="0.3">
      <c r="A2" s="60" t="s">
        <v>19</v>
      </c>
      <c r="B2" s="60"/>
      <c r="C2" s="60"/>
      <c r="D2" s="60"/>
      <c r="E2" s="60"/>
    </row>
    <row r="3" spans="1:6" ht="14.5" x14ac:dyDescent="0.3">
      <c r="A3" s="5"/>
      <c r="B3" s="5"/>
      <c r="C3" s="5"/>
      <c r="D3" s="5"/>
      <c r="E3" s="5"/>
    </row>
    <row r="4" spans="1:6" ht="15.5" x14ac:dyDescent="0.35">
      <c r="A4" s="53" t="s">
        <v>33</v>
      </c>
      <c r="B4" s="53"/>
      <c r="C4" s="53"/>
      <c r="D4" s="53"/>
      <c r="E4" s="53"/>
    </row>
    <row r="5" spans="1:6" ht="72.5" x14ac:dyDescent="0.3">
      <c r="A5" s="2" t="s">
        <v>46</v>
      </c>
      <c r="B5" s="2" t="s">
        <v>1</v>
      </c>
      <c r="C5" s="4" t="s">
        <v>27</v>
      </c>
      <c r="D5" s="2" t="s">
        <v>18</v>
      </c>
      <c r="E5" s="2" t="s">
        <v>9</v>
      </c>
    </row>
    <row r="6" spans="1:6" ht="15" x14ac:dyDescent="0.3">
      <c r="A6" s="61" t="s">
        <v>47</v>
      </c>
      <c r="B6" s="20">
        <v>3</v>
      </c>
      <c r="C6" s="20"/>
      <c r="D6" s="17">
        <f>+B6-C6</f>
        <v>3</v>
      </c>
      <c r="E6" s="20">
        <f>+D6</f>
        <v>3</v>
      </c>
    </row>
    <row r="7" spans="1:6" ht="15" x14ac:dyDescent="0.3">
      <c r="A7" s="61" t="s">
        <v>48</v>
      </c>
      <c r="B7" s="20">
        <v>4</v>
      </c>
      <c r="C7" s="20"/>
      <c r="D7" s="17">
        <f t="shared" ref="D7:D10" si="0">+B7-C7</f>
        <v>4</v>
      </c>
      <c r="E7" s="20">
        <f t="shared" ref="E7:E10" si="1">+D7</f>
        <v>4</v>
      </c>
    </row>
    <row r="8" spans="1:6" ht="15" x14ac:dyDescent="0.3">
      <c r="A8" s="61" t="s">
        <v>49</v>
      </c>
      <c r="B8" s="20">
        <v>6</v>
      </c>
      <c r="C8" s="20"/>
      <c r="D8" s="17">
        <f t="shared" si="0"/>
        <v>6</v>
      </c>
      <c r="E8" s="20">
        <f t="shared" si="1"/>
        <v>6</v>
      </c>
    </row>
    <row r="9" spans="1:6" ht="18" x14ac:dyDescent="0.4">
      <c r="A9" s="61" t="s">
        <v>50</v>
      </c>
      <c r="B9" s="20">
        <v>5</v>
      </c>
      <c r="C9" s="20"/>
      <c r="D9" s="17">
        <f t="shared" si="0"/>
        <v>5</v>
      </c>
      <c r="E9" s="20">
        <f t="shared" si="1"/>
        <v>5</v>
      </c>
      <c r="F9" s="19"/>
    </row>
    <row r="10" spans="1:6" ht="18" x14ac:dyDescent="0.4">
      <c r="A10" s="61" t="s">
        <v>51</v>
      </c>
      <c r="B10" s="20">
        <v>6</v>
      </c>
      <c r="C10" s="20"/>
      <c r="D10" s="17">
        <f t="shared" si="0"/>
        <v>6</v>
      </c>
      <c r="E10" s="20">
        <f t="shared" si="1"/>
        <v>6</v>
      </c>
      <c r="F10" s="19"/>
    </row>
    <row r="11" spans="1:6" ht="14.5" x14ac:dyDescent="0.35">
      <c r="A11" s="29">
        <f>+COUNTA(A6:A10)</f>
        <v>5</v>
      </c>
      <c r="B11" s="30"/>
      <c r="C11" s="31"/>
      <c r="D11" s="29"/>
      <c r="E11" s="29">
        <f>SUM(E6:E10)</f>
        <v>24</v>
      </c>
    </row>
    <row r="12" spans="1:6" ht="15" x14ac:dyDescent="0.3">
      <c r="A12" s="54" t="s">
        <v>28</v>
      </c>
      <c r="B12" s="54"/>
      <c r="C12" s="54"/>
      <c r="D12" s="54"/>
      <c r="E12" s="3"/>
    </row>
    <row r="13" spans="1:6" x14ac:dyDescent="0.3">
      <c r="A13" s="55" t="s">
        <v>26</v>
      </c>
      <c r="B13" s="55"/>
      <c r="C13" s="55"/>
      <c r="D13" s="55"/>
      <c r="E13" s="55"/>
    </row>
    <row r="14" spans="1:6" x14ac:dyDescent="0.3">
      <c r="A14" s="1" t="s">
        <v>29</v>
      </c>
    </row>
    <row r="16" spans="1:6" ht="14.5" x14ac:dyDescent="0.3">
      <c r="A16" s="60" t="s">
        <v>19</v>
      </c>
      <c r="B16" s="60"/>
      <c r="C16" s="60"/>
      <c r="D16" s="60"/>
      <c r="E16" s="60"/>
    </row>
    <row r="17" spans="1:8" ht="14.5" x14ac:dyDescent="0.3">
      <c r="A17" s="5"/>
      <c r="B17" s="5"/>
      <c r="C17" s="5"/>
      <c r="D17" s="5"/>
      <c r="E17" s="5"/>
    </row>
    <row r="18" spans="1:8" ht="15.5" x14ac:dyDescent="0.35">
      <c r="A18" s="53" t="s">
        <v>34</v>
      </c>
      <c r="B18" s="53"/>
      <c r="C18" s="53"/>
      <c r="D18" s="53"/>
      <c r="E18" s="53"/>
    </row>
    <row r="19" spans="1:8" ht="72.5" x14ac:dyDescent="0.3">
      <c r="A19" s="2" t="s">
        <v>0</v>
      </c>
      <c r="B19" s="2" t="s">
        <v>1</v>
      </c>
      <c r="C19" s="4" t="s">
        <v>27</v>
      </c>
      <c r="D19" s="2" t="s">
        <v>18</v>
      </c>
      <c r="E19" s="2" t="s">
        <v>9</v>
      </c>
    </row>
    <row r="20" spans="1:8" ht="15" x14ac:dyDescent="0.3">
      <c r="A20" s="61" t="s">
        <v>53</v>
      </c>
      <c r="B20" s="20">
        <v>6</v>
      </c>
      <c r="C20" s="20"/>
      <c r="D20" s="17">
        <f>+B20-C20</f>
        <v>6</v>
      </c>
      <c r="E20" s="20">
        <f>+D20</f>
        <v>6</v>
      </c>
      <c r="F20" s="65"/>
      <c r="G20" s="66"/>
      <c r="H20" s="67"/>
    </row>
    <row r="21" spans="1:8" ht="15" x14ac:dyDescent="0.3">
      <c r="A21" s="61" t="s">
        <v>54</v>
      </c>
      <c r="B21" s="20">
        <v>5</v>
      </c>
      <c r="C21" s="20"/>
      <c r="D21" s="17">
        <f t="shared" ref="D21:D27" si="2">+B21-C21</f>
        <v>5</v>
      </c>
      <c r="E21" s="20">
        <f t="shared" ref="E21:E27" si="3">+D21</f>
        <v>5</v>
      </c>
      <c r="F21" s="65"/>
      <c r="G21" s="66"/>
      <c r="H21" s="67"/>
    </row>
    <row r="22" spans="1:8" ht="15" x14ac:dyDescent="0.3">
      <c r="A22" s="61" t="s">
        <v>55</v>
      </c>
      <c r="B22" s="20">
        <v>6</v>
      </c>
      <c r="C22" s="20"/>
      <c r="D22" s="17">
        <f t="shared" si="2"/>
        <v>6</v>
      </c>
      <c r="E22" s="20">
        <f t="shared" si="3"/>
        <v>6</v>
      </c>
      <c r="F22" s="65"/>
      <c r="G22" s="66"/>
      <c r="H22" s="67"/>
    </row>
    <row r="23" spans="1:8" ht="15" x14ac:dyDescent="0.3">
      <c r="A23" s="61" t="s">
        <v>56</v>
      </c>
      <c r="B23" s="20">
        <v>6</v>
      </c>
      <c r="C23" s="20"/>
      <c r="D23" s="17">
        <f t="shared" si="2"/>
        <v>6</v>
      </c>
      <c r="E23" s="20">
        <f t="shared" si="3"/>
        <v>6</v>
      </c>
      <c r="F23" s="65"/>
      <c r="G23" s="66"/>
      <c r="H23" s="67"/>
    </row>
    <row r="24" spans="1:8" ht="15" x14ac:dyDescent="0.3">
      <c r="A24" s="61" t="s">
        <v>57</v>
      </c>
      <c r="B24" s="20">
        <v>5</v>
      </c>
      <c r="C24" s="20"/>
      <c r="D24" s="17">
        <f t="shared" si="2"/>
        <v>5</v>
      </c>
      <c r="E24" s="20">
        <f t="shared" si="3"/>
        <v>5</v>
      </c>
      <c r="F24" s="65"/>
      <c r="G24" s="66"/>
      <c r="H24" s="67"/>
    </row>
    <row r="25" spans="1:8" ht="15" x14ac:dyDescent="0.3">
      <c r="A25" s="61" t="s">
        <v>58</v>
      </c>
      <c r="B25" s="20">
        <v>4</v>
      </c>
      <c r="C25" s="20">
        <v>2</v>
      </c>
      <c r="D25" s="17">
        <f t="shared" si="2"/>
        <v>2</v>
      </c>
      <c r="E25" s="20">
        <f t="shared" si="3"/>
        <v>2</v>
      </c>
      <c r="F25" s="65"/>
      <c r="G25" s="66"/>
      <c r="H25" s="67"/>
    </row>
    <row r="26" spans="1:8" ht="15" x14ac:dyDescent="0.3">
      <c r="A26" s="61" t="s">
        <v>59</v>
      </c>
      <c r="B26" s="20">
        <v>5</v>
      </c>
      <c r="C26" s="20"/>
      <c r="D26" s="17">
        <f t="shared" si="2"/>
        <v>5</v>
      </c>
      <c r="E26" s="20">
        <f t="shared" si="3"/>
        <v>5</v>
      </c>
      <c r="F26" s="65"/>
      <c r="G26" s="66"/>
      <c r="H26" s="67"/>
    </row>
    <row r="27" spans="1:8" ht="15" x14ac:dyDescent="0.3">
      <c r="A27" s="61" t="s">
        <v>60</v>
      </c>
      <c r="B27" s="20">
        <v>6</v>
      </c>
      <c r="C27" s="20"/>
      <c r="D27" s="17">
        <f t="shared" si="2"/>
        <v>6</v>
      </c>
      <c r="E27" s="20">
        <f t="shared" si="3"/>
        <v>6</v>
      </c>
      <c r="G27" s="64"/>
    </row>
    <row r="28" spans="1:8" ht="14.5" x14ac:dyDescent="0.35">
      <c r="A28" s="29">
        <f>+COUNTA(A20:A27)</f>
        <v>8</v>
      </c>
      <c r="B28" s="30">
        <f>SUM(B20:B27)</f>
        <v>43</v>
      </c>
      <c r="C28" s="31"/>
      <c r="D28" s="29"/>
      <c r="E28" s="29">
        <f>SUM(E20:E27)</f>
        <v>41</v>
      </c>
    </row>
    <row r="29" spans="1:8" ht="14.5" x14ac:dyDescent="0.35">
      <c r="A29" s="21"/>
      <c r="B29" s="22"/>
      <c r="C29" s="23"/>
      <c r="D29" s="21"/>
      <c r="E29" s="24"/>
    </row>
    <row r="30" spans="1:8" ht="15" x14ac:dyDescent="0.3">
      <c r="A30" s="55" t="s">
        <v>61</v>
      </c>
      <c r="B30" s="55"/>
      <c r="C30" s="55"/>
      <c r="D30" s="55"/>
      <c r="E30" s="3"/>
    </row>
    <row r="31" spans="1:8" x14ac:dyDescent="0.3">
      <c r="A31" s="55"/>
      <c r="B31" s="55"/>
      <c r="C31" s="55"/>
      <c r="D31" s="55"/>
      <c r="E31" s="55"/>
    </row>
    <row r="32" spans="1:8" ht="29.25" customHeight="1" x14ac:dyDescent="0.3">
      <c r="A32" s="52"/>
      <c r="B32" s="49"/>
      <c r="C32" s="49"/>
      <c r="D32" s="49"/>
      <c r="E32" s="49"/>
    </row>
    <row r="33" spans="1:5" x14ac:dyDescent="0.3">
      <c r="A33" s="49"/>
      <c r="B33" s="49"/>
      <c r="C33" s="49"/>
      <c r="D33" s="49"/>
      <c r="E33" s="49"/>
    </row>
    <row r="34" spans="1:5" ht="15.5" x14ac:dyDescent="0.35">
      <c r="A34" s="53" t="s">
        <v>35</v>
      </c>
      <c r="B34" s="53"/>
      <c r="C34" s="53"/>
      <c r="D34" s="53"/>
      <c r="E34" s="53"/>
    </row>
    <row r="35" spans="1:5" ht="72.5" x14ac:dyDescent="0.3">
      <c r="A35" s="2" t="s">
        <v>0</v>
      </c>
      <c r="B35" s="2" t="s">
        <v>1</v>
      </c>
      <c r="C35" s="4" t="s">
        <v>27</v>
      </c>
      <c r="D35" s="2" t="s">
        <v>18</v>
      </c>
      <c r="E35" s="2" t="s">
        <v>9</v>
      </c>
    </row>
    <row r="36" spans="1:5" ht="15" x14ac:dyDescent="0.3">
      <c r="A36" s="26"/>
      <c r="B36" s="20"/>
      <c r="C36" s="20"/>
      <c r="D36" s="18"/>
      <c r="E36" s="20">
        <f>+B36</f>
        <v>0</v>
      </c>
    </row>
    <row r="37" spans="1:5" ht="15" x14ac:dyDescent="0.3">
      <c r="A37" s="26"/>
      <c r="B37" s="20"/>
      <c r="C37" s="20"/>
      <c r="D37" s="18"/>
      <c r="E37" s="20">
        <f t="shared" ref="E37:E43" si="4">+B37</f>
        <v>0</v>
      </c>
    </row>
    <row r="38" spans="1:5" ht="15" x14ac:dyDescent="0.3">
      <c r="A38" s="26"/>
      <c r="B38" s="20"/>
      <c r="C38" s="20"/>
      <c r="D38" s="18"/>
      <c r="E38" s="20">
        <f t="shared" si="4"/>
        <v>0</v>
      </c>
    </row>
    <row r="39" spans="1:5" ht="15" x14ac:dyDescent="0.3">
      <c r="A39" s="26"/>
      <c r="B39" s="20"/>
      <c r="C39" s="20"/>
      <c r="D39" s="18"/>
      <c r="E39" s="20">
        <f t="shared" si="4"/>
        <v>0</v>
      </c>
    </row>
    <row r="40" spans="1:5" ht="15" x14ac:dyDescent="0.3">
      <c r="A40" s="26"/>
      <c r="B40" s="20"/>
      <c r="C40" s="20"/>
      <c r="D40" s="18"/>
      <c r="E40" s="20">
        <f t="shared" si="4"/>
        <v>0</v>
      </c>
    </row>
    <row r="41" spans="1:5" ht="15" x14ac:dyDescent="0.3">
      <c r="A41" s="26"/>
      <c r="B41" s="20"/>
      <c r="C41" s="20"/>
      <c r="D41" s="18"/>
      <c r="E41" s="20">
        <f t="shared" si="4"/>
        <v>0</v>
      </c>
    </row>
    <row r="42" spans="1:5" ht="15" x14ac:dyDescent="0.3">
      <c r="A42" s="26"/>
      <c r="B42" s="20"/>
      <c r="C42" s="20"/>
      <c r="D42" s="18"/>
      <c r="E42" s="20">
        <f t="shared" si="4"/>
        <v>0</v>
      </c>
    </row>
    <row r="43" spans="1:5" ht="15" x14ac:dyDescent="0.3">
      <c r="A43" s="26"/>
      <c r="B43" s="20"/>
      <c r="C43" s="20"/>
      <c r="D43" s="18"/>
      <c r="E43" s="20">
        <f t="shared" si="4"/>
        <v>0</v>
      </c>
    </row>
    <row r="44" spans="1:5" ht="14.5" x14ac:dyDescent="0.35">
      <c r="A44" s="29">
        <f>+COUNTA(A36:A43)</f>
        <v>0</v>
      </c>
      <c r="B44" s="30"/>
      <c r="C44" s="31"/>
      <c r="D44" s="29"/>
      <c r="E44" s="29">
        <f>SUM(E36:E43)</f>
        <v>0</v>
      </c>
    </row>
    <row r="45" spans="1:5" x14ac:dyDescent="0.3">
      <c r="A45" s="54"/>
      <c r="B45" s="54"/>
      <c r="C45" s="54"/>
      <c r="D45" s="54"/>
      <c r="E45" s="27"/>
    </row>
    <row r="46" spans="1:5" x14ac:dyDescent="0.3">
      <c r="A46" s="55"/>
      <c r="B46" s="55"/>
      <c r="C46" s="55"/>
      <c r="D46" s="55"/>
      <c r="E46" s="55"/>
    </row>
    <row r="47" spans="1:5" x14ac:dyDescent="0.3">
      <c r="A47" s="49"/>
      <c r="B47" s="49"/>
      <c r="C47" s="49"/>
      <c r="D47" s="49"/>
      <c r="E47" s="49"/>
    </row>
    <row r="48" spans="1:5" ht="15.5" x14ac:dyDescent="0.35">
      <c r="A48" s="53" t="s">
        <v>36</v>
      </c>
      <c r="B48" s="53"/>
      <c r="C48" s="53"/>
      <c r="D48" s="53"/>
      <c r="E48" s="53"/>
    </row>
    <row r="49" spans="1:9" ht="72.5" x14ac:dyDescent="0.3">
      <c r="A49" s="2" t="s">
        <v>0</v>
      </c>
      <c r="B49" s="2" t="s">
        <v>1</v>
      </c>
      <c r="C49" s="4" t="s">
        <v>27</v>
      </c>
      <c r="D49" s="2" t="s">
        <v>18</v>
      </c>
      <c r="E49" s="2" t="s">
        <v>9</v>
      </c>
    </row>
    <row r="50" spans="1:9" ht="15" x14ac:dyDescent="0.3">
      <c r="A50" s="26"/>
      <c r="B50" s="20"/>
      <c r="C50" s="20"/>
      <c r="D50" s="17"/>
      <c r="E50" s="20">
        <f>+D50</f>
        <v>0</v>
      </c>
    </row>
    <row r="51" spans="1:9" ht="18" x14ac:dyDescent="0.4">
      <c r="A51" s="26"/>
      <c r="B51" s="20"/>
      <c r="C51" s="20"/>
      <c r="D51" s="17"/>
      <c r="E51" s="20">
        <f>+D51</f>
        <v>0</v>
      </c>
      <c r="F51" s="19"/>
    </row>
    <row r="52" spans="1:9" ht="15" x14ac:dyDescent="0.3">
      <c r="A52" s="26"/>
      <c r="B52" s="20"/>
      <c r="C52" s="20"/>
      <c r="D52" s="17"/>
      <c r="E52" s="20">
        <f>+D52</f>
        <v>0</v>
      </c>
    </row>
    <row r="53" spans="1:9" ht="18" x14ac:dyDescent="0.4">
      <c r="A53" s="26"/>
      <c r="B53" s="20"/>
      <c r="C53" s="20"/>
      <c r="D53" s="17"/>
      <c r="E53" s="20">
        <f>+D53</f>
        <v>0</v>
      </c>
      <c r="F53" s="19"/>
    </row>
    <row r="54" spans="1:9" ht="14.5" x14ac:dyDescent="0.35">
      <c r="A54" s="29">
        <f>+COUNTA(A50:A53)</f>
        <v>0</v>
      </c>
      <c r="B54" s="30"/>
      <c r="C54" s="31"/>
      <c r="D54" s="29"/>
      <c r="E54" s="29">
        <f>SUM(E50:E53)</f>
        <v>0</v>
      </c>
    </row>
    <row r="55" spans="1:9" ht="15" x14ac:dyDescent="0.3">
      <c r="A55" s="54"/>
      <c r="B55" s="54"/>
      <c r="C55" s="54"/>
      <c r="D55" s="54"/>
      <c r="E55" s="3"/>
      <c r="F55" s="56"/>
      <c r="G55" s="56"/>
      <c r="H55" s="56"/>
      <c r="I55" s="56"/>
    </row>
    <row r="56" spans="1:9" x14ac:dyDescent="0.3">
      <c r="A56" s="55"/>
      <c r="B56" s="55"/>
      <c r="C56" s="55"/>
      <c r="D56" s="55"/>
      <c r="E56" s="55"/>
      <c r="F56" s="56"/>
      <c r="G56" s="56"/>
      <c r="H56" s="56"/>
      <c r="I56" s="56"/>
    </row>
    <row r="57" spans="1:9" x14ac:dyDescent="0.3">
      <c r="D57" s="49"/>
      <c r="E57" s="49"/>
    </row>
    <row r="58" spans="1:9" x14ac:dyDescent="0.3">
      <c r="A58" s="49"/>
      <c r="B58" s="49"/>
      <c r="C58" s="49"/>
      <c r="D58" s="49"/>
      <c r="E58" s="49"/>
    </row>
    <row r="59" spans="1:9" ht="15.5" x14ac:dyDescent="0.35">
      <c r="A59" s="53" t="s">
        <v>37</v>
      </c>
      <c r="B59" s="53"/>
      <c r="C59" s="53"/>
      <c r="D59" s="53"/>
      <c r="E59" s="53"/>
    </row>
    <row r="60" spans="1:9" ht="72.5" x14ac:dyDescent="0.3">
      <c r="A60" s="2" t="s">
        <v>0</v>
      </c>
      <c r="B60" s="2" t="s">
        <v>1</v>
      </c>
      <c r="C60" s="4" t="s">
        <v>27</v>
      </c>
      <c r="D60" s="2" t="s">
        <v>18</v>
      </c>
      <c r="E60" s="2" t="s">
        <v>9</v>
      </c>
    </row>
    <row r="61" spans="1:9" ht="15" x14ac:dyDescent="0.3">
      <c r="A61" s="26"/>
      <c r="B61" s="20"/>
      <c r="C61" s="20"/>
      <c r="D61" s="17"/>
      <c r="E61" s="20">
        <f>+B61</f>
        <v>0</v>
      </c>
    </row>
    <row r="62" spans="1:9" ht="18" x14ac:dyDescent="0.4">
      <c r="A62" s="26"/>
      <c r="B62" s="20"/>
      <c r="C62" s="20"/>
      <c r="D62" s="17"/>
      <c r="E62" s="20">
        <f t="shared" ref="E62:E68" si="5">+B62</f>
        <v>0</v>
      </c>
      <c r="F62" s="19"/>
    </row>
    <row r="63" spans="1:9" ht="15" x14ac:dyDescent="0.3">
      <c r="A63" s="26"/>
      <c r="B63" s="20"/>
      <c r="C63" s="20"/>
      <c r="D63" s="17"/>
      <c r="E63" s="20">
        <f t="shared" si="5"/>
        <v>0</v>
      </c>
    </row>
    <row r="64" spans="1:9" ht="18" x14ac:dyDescent="0.4">
      <c r="A64" s="26"/>
      <c r="B64" s="20"/>
      <c r="C64" s="20"/>
      <c r="D64" s="17"/>
      <c r="E64" s="20">
        <f t="shared" si="5"/>
        <v>0</v>
      </c>
      <c r="F64" s="19"/>
    </row>
    <row r="65" spans="1:9" ht="18" x14ac:dyDescent="0.4">
      <c r="A65" s="26"/>
      <c r="B65" s="20"/>
      <c r="C65" s="20"/>
      <c r="D65" s="17"/>
      <c r="E65" s="20">
        <f t="shared" si="5"/>
        <v>0</v>
      </c>
      <c r="F65" s="19"/>
    </row>
    <row r="66" spans="1:9" ht="18" x14ac:dyDescent="0.4">
      <c r="A66" s="26"/>
      <c r="B66" s="20"/>
      <c r="C66" s="20"/>
      <c r="D66" s="17"/>
      <c r="E66" s="20">
        <f t="shared" si="5"/>
        <v>0</v>
      </c>
      <c r="F66" s="19"/>
    </row>
    <row r="67" spans="1:9" ht="18" x14ac:dyDescent="0.4">
      <c r="A67" s="26"/>
      <c r="B67" s="20"/>
      <c r="C67" s="20"/>
      <c r="D67" s="17"/>
      <c r="E67" s="20">
        <f t="shared" si="5"/>
        <v>0</v>
      </c>
      <c r="F67" s="19"/>
    </row>
    <row r="68" spans="1:9" ht="18" x14ac:dyDescent="0.4">
      <c r="A68" s="26"/>
      <c r="B68" s="20"/>
      <c r="C68" s="20"/>
      <c r="D68" s="17"/>
      <c r="E68" s="20">
        <f t="shared" si="5"/>
        <v>0</v>
      </c>
      <c r="F68" s="19"/>
    </row>
    <row r="69" spans="1:9" ht="22.5" customHeight="1" x14ac:dyDescent="0.35">
      <c r="A69" s="29">
        <f>+COUNTA(A61:A68)</f>
        <v>0</v>
      </c>
      <c r="B69" s="30">
        <f>SUM(B61:B68)</f>
        <v>0</v>
      </c>
      <c r="C69" s="31"/>
      <c r="D69" s="29"/>
      <c r="E69" s="29">
        <f>SUM(E61:E68)</f>
        <v>0</v>
      </c>
      <c r="F69" s="57"/>
      <c r="G69" s="57"/>
      <c r="H69" s="57"/>
    </row>
    <row r="70" spans="1:9" ht="15" x14ac:dyDescent="0.3">
      <c r="A70" s="54"/>
      <c r="B70" s="54"/>
      <c r="C70" s="54"/>
      <c r="D70" s="54"/>
      <c r="E70" s="3">
        <f>+E69-(0)</f>
        <v>0</v>
      </c>
      <c r="F70" s="56"/>
      <c r="G70" s="56"/>
      <c r="H70" s="56"/>
      <c r="I70" s="56"/>
    </row>
    <row r="71" spans="1:9" x14ac:dyDescent="0.3">
      <c r="A71" s="55"/>
      <c r="B71" s="55"/>
      <c r="C71" s="55"/>
      <c r="D71" s="55"/>
      <c r="E71" s="55"/>
      <c r="F71" s="56"/>
      <c r="G71" s="56"/>
      <c r="H71" s="56"/>
      <c r="I71" s="56"/>
    </row>
    <row r="72" spans="1:9" s="28" customFormat="1" ht="22.5" customHeight="1" x14ac:dyDescent="0.3">
      <c r="A72" s="58"/>
      <c r="B72" s="58"/>
      <c r="C72" s="58"/>
      <c r="D72" s="58"/>
      <c r="E72" s="58"/>
    </row>
    <row r="73" spans="1:9" x14ac:dyDescent="0.3">
      <c r="D73" s="49"/>
      <c r="E73" s="49"/>
    </row>
    <row r="74" spans="1:9" ht="15.5" x14ac:dyDescent="0.35">
      <c r="A74" s="53" t="s">
        <v>38</v>
      </c>
      <c r="B74" s="53"/>
      <c r="C74" s="53"/>
      <c r="D74" s="53"/>
      <c r="E74" s="53"/>
    </row>
    <row r="75" spans="1:9" ht="72.5" x14ac:dyDescent="0.3">
      <c r="A75" s="2" t="s">
        <v>0</v>
      </c>
      <c r="B75" s="2" t="s">
        <v>1</v>
      </c>
      <c r="C75" s="4" t="s">
        <v>27</v>
      </c>
      <c r="D75" s="2" t="s">
        <v>18</v>
      </c>
      <c r="E75" s="2" t="s">
        <v>9</v>
      </c>
    </row>
    <row r="76" spans="1:9" ht="15" x14ac:dyDescent="0.3">
      <c r="A76" s="26"/>
      <c r="B76" s="20"/>
      <c r="C76" s="20"/>
      <c r="D76" s="17"/>
      <c r="E76" s="20">
        <f>+D76</f>
        <v>0</v>
      </c>
    </row>
    <row r="77" spans="1:9" ht="18" x14ac:dyDescent="0.4">
      <c r="A77" s="26"/>
      <c r="B77" s="20"/>
      <c r="C77" s="20"/>
      <c r="D77" s="17"/>
      <c r="E77" s="20">
        <f t="shared" ref="E77:E82" si="6">+D77</f>
        <v>0</v>
      </c>
      <c r="F77" s="19"/>
    </row>
    <row r="78" spans="1:9" ht="18" x14ac:dyDescent="0.4">
      <c r="A78" s="26"/>
      <c r="B78" s="20"/>
      <c r="C78" s="20"/>
      <c r="D78" s="17"/>
      <c r="E78" s="20">
        <f t="shared" si="6"/>
        <v>0</v>
      </c>
      <c r="F78" s="19"/>
    </row>
    <row r="79" spans="1:9" ht="18" x14ac:dyDescent="0.4">
      <c r="A79" s="26"/>
      <c r="B79" s="20"/>
      <c r="C79" s="20"/>
      <c r="D79" s="17"/>
      <c r="E79" s="20">
        <f t="shared" si="6"/>
        <v>0</v>
      </c>
      <c r="F79" s="19"/>
    </row>
    <row r="80" spans="1:9" ht="18" x14ac:dyDescent="0.4">
      <c r="A80" s="26"/>
      <c r="B80" s="20"/>
      <c r="C80" s="20"/>
      <c r="D80" s="17"/>
      <c r="E80" s="20">
        <f t="shared" si="6"/>
        <v>0</v>
      </c>
      <c r="F80" s="19"/>
    </row>
    <row r="81" spans="1:9" ht="18" x14ac:dyDescent="0.4">
      <c r="A81" s="26"/>
      <c r="B81" s="20"/>
      <c r="C81" s="20"/>
      <c r="D81" s="17"/>
      <c r="E81" s="20">
        <f t="shared" si="6"/>
        <v>0</v>
      </c>
      <c r="F81" s="19"/>
    </row>
    <row r="82" spans="1:9" ht="18" x14ac:dyDescent="0.4">
      <c r="A82" s="26"/>
      <c r="B82" s="20"/>
      <c r="C82" s="20"/>
      <c r="D82" s="17"/>
      <c r="E82" s="20">
        <f t="shared" si="6"/>
        <v>0</v>
      </c>
      <c r="F82" s="19"/>
    </row>
    <row r="83" spans="1:9" ht="18" x14ac:dyDescent="0.4">
      <c r="A83" s="26"/>
      <c r="B83" s="20"/>
      <c r="C83" s="20"/>
      <c r="D83" s="17"/>
      <c r="E83" s="20">
        <f>+B83</f>
        <v>0</v>
      </c>
      <c r="F83" s="19"/>
    </row>
    <row r="84" spans="1:9" ht="14.5" x14ac:dyDescent="0.35">
      <c r="A84" s="29">
        <f>+COUNTA(A76:A83)</f>
        <v>0</v>
      </c>
      <c r="B84" s="30"/>
      <c r="C84" s="31"/>
      <c r="D84" s="29"/>
      <c r="E84" s="29">
        <f>SUM(E76:E83)</f>
        <v>0</v>
      </c>
    </row>
    <row r="85" spans="1:9" ht="21" customHeight="1" x14ac:dyDescent="0.3">
      <c r="A85" s="54"/>
      <c r="B85" s="54"/>
      <c r="C85" s="54"/>
      <c r="D85" s="54"/>
      <c r="E85" s="3"/>
      <c r="F85" s="57"/>
      <c r="G85" s="57"/>
      <c r="H85" s="57"/>
      <c r="I85" s="25"/>
    </row>
    <row r="86" spans="1:9" x14ac:dyDescent="0.3">
      <c r="A86" s="55"/>
      <c r="B86" s="55"/>
      <c r="C86" s="55"/>
      <c r="D86" s="55"/>
      <c r="E86" s="55"/>
      <c r="F86" s="25"/>
      <c r="G86" s="25"/>
      <c r="H86" s="25"/>
      <c r="I86" s="25"/>
    </row>
    <row r="87" spans="1:9" x14ac:dyDescent="0.3">
      <c r="A87" s="16"/>
      <c r="D87" s="49"/>
      <c r="E87" s="49"/>
    </row>
    <row r="88" spans="1:9" x14ac:dyDescent="0.3">
      <c r="D88" s="49"/>
      <c r="E88" s="49"/>
    </row>
    <row r="89" spans="1:9" ht="15" customHeight="1" x14ac:dyDescent="0.3">
      <c r="A89" s="51"/>
      <c r="D89" s="49"/>
      <c r="E89" s="49"/>
    </row>
    <row r="90" spans="1:9" ht="15.5" x14ac:dyDescent="0.35">
      <c r="A90" s="53" t="s">
        <v>40</v>
      </c>
      <c r="B90" s="53"/>
      <c r="C90" s="53"/>
      <c r="D90" s="53"/>
      <c r="E90" s="53"/>
    </row>
    <row r="91" spans="1:9" ht="72.5" x14ac:dyDescent="0.3">
      <c r="A91" s="2" t="s">
        <v>0</v>
      </c>
      <c r="B91" s="2" t="s">
        <v>1</v>
      </c>
      <c r="C91" s="4" t="s">
        <v>27</v>
      </c>
      <c r="D91" s="2" t="s">
        <v>18</v>
      </c>
      <c r="E91" s="2" t="s">
        <v>9</v>
      </c>
    </row>
    <row r="92" spans="1:9" ht="15" x14ac:dyDescent="0.3">
      <c r="A92" s="26"/>
      <c r="B92" s="20"/>
      <c r="C92" s="20"/>
      <c r="D92" s="20"/>
      <c r="E92" s="20">
        <f>+B92</f>
        <v>0</v>
      </c>
    </row>
    <row r="93" spans="1:9" ht="18" x14ac:dyDescent="0.4">
      <c r="A93" s="26"/>
      <c r="B93" s="20"/>
      <c r="C93" s="20"/>
      <c r="D93" s="20"/>
      <c r="E93" s="20">
        <f t="shared" ref="E93:E98" si="7">+B93</f>
        <v>0</v>
      </c>
      <c r="F93" s="19"/>
    </row>
    <row r="94" spans="1:9" ht="18" x14ac:dyDescent="0.4">
      <c r="A94" s="26"/>
      <c r="B94" s="20"/>
      <c r="C94" s="20"/>
      <c r="D94" s="20"/>
      <c r="E94" s="20">
        <f t="shared" si="7"/>
        <v>0</v>
      </c>
      <c r="F94" s="19"/>
    </row>
    <row r="95" spans="1:9" ht="18" x14ac:dyDescent="0.4">
      <c r="A95" s="26"/>
      <c r="B95" s="20"/>
      <c r="C95" s="20"/>
      <c r="D95" s="20"/>
      <c r="E95" s="20">
        <f t="shared" si="7"/>
        <v>0</v>
      </c>
      <c r="F95" s="19"/>
    </row>
    <row r="96" spans="1:9" ht="18" x14ac:dyDescent="0.4">
      <c r="A96" s="26"/>
      <c r="B96" s="20"/>
      <c r="C96" s="20"/>
      <c r="D96" s="20"/>
      <c r="E96" s="20">
        <f t="shared" si="7"/>
        <v>0</v>
      </c>
      <c r="F96" s="19"/>
    </row>
    <row r="97" spans="1:9" ht="18" x14ac:dyDescent="0.4">
      <c r="A97" s="26"/>
      <c r="B97" s="20"/>
      <c r="C97" s="20"/>
      <c r="D97" s="20"/>
      <c r="E97" s="20">
        <f t="shared" si="7"/>
        <v>0</v>
      </c>
      <c r="F97" s="19"/>
    </row>
    <row r="98" spans="1:9" ht="15" x14ac:dyDescent="0.3">
      <c r="A98" s="26"/>
      <c r="B98" s="20"/>
      <c r="C98" s="20"/>
      <c r="D98" s="20"/>
      <c r="E98" s="20">
        <f t="shared" si="7"/>
        <v>0</v>
      </c>
    </row>
    <row r="99" spans="1:9" ht="14.5" x14ac:dyDescent="0.35">
      <c r="A99" s="29">
        <f>+COUNTA(A92:A98)</f>
        <v>0</v>
      </c>
      <c r="B99" s="30"/>
      <c r="C99" s="31"/>
      <c r="D99" s="29"/>
      <c r="E99" s="29">
        <f>SUM(E92:E98)</f>
        <v>0</v>
      </c>
    </row>
    <row r="100" spans="1:9" ht="15" x14ac:dyDescent="0.3">
      <c r="A100" s="54" t="s">
        <v>28</v>
      </c>
      <c r="B100" s="54"/>
      <c r="C100" s="54"/>
      <c r="D100" s="54"/>
      <c r="E100" s="3"/>
      <c r="F100" s="56"/>
      <c r="G100" s="56"/>
      <c r="H100" s="56"/>
      <c r="I100" s="56"/>
    </row>
    <row r="101" spans="1:9" x14ac:dyDescent="0.3">
      <c r="A101" s="55"/>
      <c r="B101" s="55"/>
      <c r="C101" s="55"/>
      <c r="D101" s="55"/>
      <c r="E101" s="55"/>
      <c r="F101" s="56"/>
      <c r="G101" s="56"/>
      <c r="H101" s="56"/>
      <c r="I101" s="56"/>
    </row>
    <row r="102" spans="1:9" x14ac:dyDescent="0.3">
      <c r="D102" s="49"/>
      <c r="E102" s="49"/>
    </row>
    <row r="103" spans="1:9" ht="15.5" x14ac:dyDescent="0.35">
      <c r="A103" s="53" t="s">
        <v>39</v>
      </c>
      <c r="B103" s="53"/>
      <c r="C103" s="53"/>
      <c r="D103" s="53"/>
      <c r="E103" s="53"/>
    </row>
    <row r="104" spans="1:9" ht="62" x14ac:dyDescent="0.3">
      <c r="A104" s="2" t="s">
        <v>0</v>
      </c>
      <c r="B104" s="2" t="s">
        <v>1</v>
      </c>
      <c r="C104" s="4" t="s">
        <v>30</v>
      </c>
      <c r="D104" s="2" t="s">
        <v>18</v>
      </c>
      <c r="E104" s="2" t="s">
        <v>9</v>
      </c>
    </row>
    <row r="105" spans="1:9" ht="15" x14ac:dyDescent="0.3">
      <c r="A105" s="26"/>
      <c r="B105" s="20"/>
      <c r="C105" s="20"/>
      <c r="D105" s="20"/>
      <c r="E105" s="20">
        <f>+B105</f>
        <v>0</v>
      </c>
    </row>
    <row r="106" spans="1:9" ht="15" x14ac:dyDescent="0.3">
      <c r="A106" s="26"/>
      <c r="B106" s="20"/>
      <c r="C106" s="20"/>
      <c r="D106" s="20"/>
      <c r="E106" s="20">
        <f t="shared" ref="E106:E112" si="8">+B106</f>
        <v>0</v>
      </c>
    </row>
    <row r="107" spans="1:9" ht="15" x14ac:dyDescent="0.3">
      <c r="A107" s="26"/>
      <c r="B107" s="20"/>
      <c r="C107" s="20"/>
      <c r="D107" s="20"/>
      <c r="E107" s="20">
        <f t="shared" si="8"/>
        <v>0</v>
      </c>
    </row>
    <row r="108" spans="1:9" ht="15" x14ac:dyDescent="0.3">
      <c r="A108" s="26"/>
      <c r="B108" s="20"/>
      <c r="C108" s="20"/>
      <c r="D108" s="20"/>
      <c r="E108" s="20">
        <f t="shared" si="8"/>
        <v>0</v>
      </c>
    </row>
    <row r="109" spans="1:9" ht="15" x14ac:dyDescent="0.3">
      <c r="A109" s="26"/>
      <c r="B109" s="20"/>
      <c r="C109" s="20"/>
      <c r="D109" s="20"/>
      <c r="E109" s="20">
        <f t="shared" si="8"/>
        <v>0</v>
      </c>
    </row>
    <row r="110" spans="1:9" ht="15" x14ac:dyDescent="0.3">
      <c r="A110" s="26"/>
      <c r="B110" s="20"/>
      <c r="C110" s="20"/>
      <c r="D110" s="20"/>
      <c r="E110" s="20">
        <f t="shared" si="8"/>
        <v>0</v>
      </c>
    </row>
    <row r="111" spans="1:9" ht="15" x14ac:dyDescent="0.3">
      <c r="A111" s="26"/>
      <c r="B111" s="20"/>
      <c r="C111" s="20"/>
      <c r="D111" s="20"/>
      <c r="E111" s="20">
        <f t="shared" si="8"/>
        <v>0</v>
      </c>
    </row>
    <row r="112" spans="1:9" ht="15" x14ac:dyDescent="0.3">
      <c r="A112" s="26"/>
      <c r="B112" s="20"/>
      <c r="C112" s="20"/>
      <c r="D112" s="20"/>
      <c r="E112" s="20">
        <f t="shared" si="8"/>
        <v>0</v>
      </c>
    </row>
    <row r="113" spans="1:9" ht="20.25" customHeight="1" x14ac:dyDescent="0.35">
      <c r="A113" s="29">
        <f>+COUNTA(A105:A112)</f>
        <v>0</v>
      </c>
      <c r="B113" s="30"/>
      <c r="C113" s="31"/>
      <c r="D113" s="29"/>
      <c r="E113" s="29">
        <f>+SUM(E105:E112)</f>
        <v>0</v>
      </c>
      <c r="F113" s="57"/>
      <c r="G113" s="57"/>
      <c r="H113" s="57"/>
    </row>
    <row r="114" spans="1:9" ht="23" customHeight="1" x14ac:dyDescent="0.3">
      <c r="A114" s="54" t="s">
        <v>32</v>
      </c>
      <c r="B114" s="54"/>
      <c r="C114" s="54"/>
      <c r="D114" s="54"/>
      <c r="E114" s="54"/>
    </row>
    <row r="115" spans="1:9" ht="13" customHeight="1" x14ac:dyDescent="0.3">
      <c r="A115" s="55" t="s">
        <v>31</v>
      </c>
      <c r="B115" s="55"/>
      <c r="C115" s="55"/>
      <c r="D115" s="55"/>
      <c r="E115" s="55"/>
    </row>
    <row r="116" spans="1:9" x14ac:dyDescent="0.3">
      <c r="A116" s="49"/>
      <c r="B116" s="49"/>
      <c r="C116" s="49"/>
      <c r="D116" s="49"/>
      <c r="E116" s="49"/>
    </row>
    <row r="117" spans="1:9" x14ac:dyDescent="0.3">
      <c r="D117" s="49"/>
      <c r="E117" s="49"/>
    </row>
    <row r="118" spans="1:9" ht="15.5" x14ac:dyDescent="0.35">
      <c r="A118" s="53" t="s">
        <v>41</v>
      </c>
      <c r="B118" s="53"/>
      <c r="C118" s="53"/>
      <c r="D118" s="53"/>
      <c r="E118" s="53"/>
    </row>
    <row r="119" spans="1:9" ht="72.5" x14ac:dyDescent="0.3">
      <c r="A119" s="2" t="s">
        <v>0</v>
      </c>
      <c r="B119" s="2" t="s">
        <v>1</v>
      </c>
      <c r="C119" s="4" t="s">
        <v>27</v>
      </c>
      <c r="D119" s="2" t="s">
        <v>18</v>
      </c>
      <c r="E119" s="2" t="s">
        <v>9</v>
      </c>
    </row>
    <row r="120" spans="1:9" ht="15" x14ac:dyDescent="0.3">
      <c r="A120" s="26"/>
      <c r="B120" s="20"/>
      <c r="C120" s="20"/>
      <c r="D120" s="20"/>
      <c r="E120" s="20">
        <f>+B120</f>
        <v>0</v>
      </c>
    </row>
    <row r="121" spans="1:9" ht="15" x14ac:dyDescent="0.3">
      <c r="A121" s="26"/>
      <c r="B121" s="20"/>
      <c r="C121" s="20"/>
      <c r="D121" s="20"/>
      <c r="E121" s="20">
        <f t="shared" ref="E121:E126" si="9">+B121</f>
        <v>0</v>
      </c>
    </row>
    <row r="122" spans="1:9" ht="15" x14ac:dyDescent="0.3">
      <c r="A122" s="26"/>
      <c r="B122" s="20"/>
      <c r="C122" s="20"/>
      <c r="D122" s="20"/>
      <c r="E122" s="20">
        <f t="shared" si="9"/>
        <v>0</v>
      </c>
    </row>
    <row r="123" spans="1:9" ht="15" x14ac:dyDescent="0.3">
      <c r="A123" s="26"/>
      <c r="B123" s="20"/>
      <c r="C123" s="20"/>
      <c r="D123" s="20"/>
      <c r="E123" s="20">
        <f t="shared" si="9"/>
        <v>0</v>
      </c>
    </row>
    <row r="124" spans="1:9" ht="15" x14ac:dyDescent="0.3">
      <c r="A124" s="26"/>
      <c r="B124" s="20"/>
      <c r="C124" s="20"/>
      <c r="D124" s="20"/>
      <c r="E124" s="20">
        <f t="shared" si="9"/>
        <v>0</v>
      </c>
    </row>
    <row r="125" spans="1:9" ht="18" customHeight="1" x14ac:dyDescent="0.3">
      <c r="A125" s="26"/>
      <c r="B125" s="20"/>
      <c r="C125" s="20"/>
      <c r="D125" s="20"/>
      <c r="E125" s="20">
        <f t="shared" si="9"/>
        <v>0</v>
      </c>
    </row>
    <row r="126" spans="1:9" ht="15" x14ac:dyDescent="0.3">
      <c r="A126" s="26"/>
      <c r="B126" s="20"/>
      <c r="C126" s="20"/>
      <c r="D126" s="20"/>
      <c r="E126" s="20">
        <f t="shared" si="9"/>
        <v>0</v>
      </c>
    </row>
    <row r="127" spans="1:9" ht="14.5" x14ac:dyDescent="0.35">
      <c r="A127" s="29">
        <f>+COUNTA(A120:A126)</f>
        <v>0</v>
      </c>
      <c r="B127" s="30"/>
      <c r="C127" s="31"/>
      <c r="D127" s="29"/>
      <c r="E127" s="29">
        <f>SUM(E120:E126)</f>
        <v>0</v>
      </c>
    </row>
    <row r="128" spans="1:9" ht="14.5" x14ac:dyDescent="0.35">
      <c r="A128" s="54"/>
      <c r="B128" s="54"/>
      <c r="C128" s="54"/>
      <c r="D128" s="54"/>
      <c r="E128" s="29"/>
      <c r="F128" s="56"/>
      <c r="G128" s="56"/>
      <c r="H128" s="56"/>
      <c r="I128" s="56"/>
    </row>
    <row r="129" spans="1:9" x14ac:dyDescent="0.3">
      <c r="A129" s="54" t="s">
        <v>32</v>
      </c>
      <c r="B129" s="54"/>
      <c r="C129" s="54"/>
      <c r="D129" s="54"/>
      <c r="E129" s="54"/>
      <c r="F129" s="56"/>
      <c r="G129" s="56"/>
      <c r="H129" s="56"/>
      <c r="I129" s="56"/>
    </row>
    <row r="130" spans="1:9" x14ac:dyDescent="0.3">
      <c r="D130" s="49"/>
      <c r="E130" s="49"/>
    </row>
    <row r="131" spans="1:9" x14ac:dyDescent="0.3">
      <c r="D131" s="49"/>
      <c r="E131" s="49"/>
    </row>
    <row r="132" spans="1:9" ht="15.5" x14ac:dyDescent="0.35">
      <c r="A132" s="53" t="s">
        <v>42</v>
      </c>
      <c r="B132" s="53"/>
      <c r="C132" s="53"/>
      <c r="D132" s="53"/>
      <c r="E132" s="53"/>
    </row>
    <row r="133" spans="1:9" ht="72.5" x14ac:dyDescent="0.3">
      <c r="A133" s="2" t="s">
        <v>0</v>
      </c>
      <c r="B133" s="2" t="s">
        <v>1</v>
      </c>
      <c r="C133" s="4" t="s">
        <v>27</v>
      </c>
      <c r="D133" s="2" t="s">
        <v>18</v>
      </c>
      <c r="E133" s="2" t="s">
        <v>9</v>
      </c>
    </row>
    <row r="134" spans="1:9" ht="15" x14ac:dyDescent="0.3">
      <c r="A134" s="26"/>
      <c r="B134" s="20"/>
      <c r="C134" s="20"/>
      <c r="D134" s="17"/>
      <c r="E134" s="20">
        <f>+B134</f>
        <v>0</v>
      </c>
    </row>
    <row r="135" spans="1:9" ht="15" x14ac:dyDescent="0.3">
      <c r="A135" s="26"/>
      <c r="B135" s="20"/>
      <c r="C135" s="20"/>
      <c r="D135" s="17"/>
      <c r="E135" s="20">
        <f t="shared" ref="E135:E143" si="10">+B135</f>
        <v>0</v>
      </c>
    </row>
    <row r="136" spans="1:9" ht="15" x14ac:dyDescent="0.3">
      <c r="A136" s="26"/>
      <c r="B136" s="20"/>
      <c r="C136" s="20"/>
      <c r="D136" s="17"/>
      <c r="E136" s="20">
        <f t="shared" si="10"/>
        <v>0</v>
      </c>
    </row>
    <row r="137" spans="1:9" ht="15" x14ac:dyDescent="0.3">
      <c r="A137" s="26"/>
      <c r="B137" s="20"/>
      <c r="C137" s="20"/>
      <c r="D137" s="17"/>
      <c r="E137" s="20">
        <f t="shared" si="10"/>
        <v>0</v>
      </c>
    </row>
    <row r="138" spans="1:9" ht="15" x14ac:dyDescent="0.3">
      <c r="A138" s="26"/>
      <c r="B138" s="20"/>
      <c r="C138" s="20"/>
      <c r="D138" s="17"/>
      <c r="E138" s="20">
        <f t="shared" si="10"/>
        <v>0</v>
      </c>
    </row>
    <row r="139" spans="1:9" ht="15" x14ac:dyDescent="0.3">
      <c r="A139" s="26"/>
      <c r="B139" s="20"/>
      <c r="C139" s="20"/>
      <c r="D139" s="17"/>
      <c r="E139" s="20">
        <f t="shared" si="10"/>
        <v>0</v>
      </c>
    </row>
    <row r="140" spans="1:9" ht="15" x14ac:dyDescent="0.3">
      <c r="A140" s="26"/>
      <c r="B140" s="20"/>
      <c r="C140" s="20"/>
      <c r="D140" s="17"/>
      <c r="E140" s="20">
        <f t="shared" si="10"/>
        <v>0</v>
      </c>
    </row>
    <row r="141" spans="1:9" ht="15" x14ac:dyDescent="0.3">
      <c r="A141" s="26"/>
      <c r="B141" s="20"/>
      <c r="C141" s="20"/>
      <c r="D141" s="17"/>
      <c r="E141" s="20">
        <f t="shared" si="10"/>
        <v>0</v>
      </c>
    </row>
    <row r="142" spans="1:9" ht="15" x14ac:dyDescent="0.3">
      <c r="A142" s="26"/>
      <c r="B142" s="20"/>
      <c r="C142" s="20"/>
      <c r="D142" s="17"/>
      <c r="E142" s="20">
        <f t="shared" si="10"/>
        <v>0</v>
      </c>
    </row>
    <row r="143" spans="1:9" ht="15" x14ac:dyDescent="0.3">
      <c r="A143" s="26"/>
      <c r="B143" s="20"/>
      <c r="C143" s="20"/>
      <c r="D143" s="17"/>
      <c r="E143" s="20">
        <f t="shared" si="10"/>
        <v>0</v>
      </c>
    </row>
    <row r="144" spans="1:9" ht="14.5" x14ac:dyDescent="0.35">
      <c r="A144" s="29">
        <f>+COUNTA(A134:A142)</f>
        <v>0</v>
      </c>
      <c r="B144" s="30"/>
      <c r="C144" s="31"/>
      <c r="D144" s="29"/>
      <c r="E144" s="29">
        <f>SUM(E134:E143)</f>
        <v>0</v>
      </c>
    </row>
    <row r="145" spans="1:9" ht="14.5" x14ac:dyDescent="0.35">
      <c r="A145" s="54"/>
      <c r="B145" s="54"/>
      <c r="C145" s="54"/>
      <c r="D145" s="54"/>
      <c r="E145" s="29"/>
      <c r="F145" s="56"/>
      <c r="G145" s="56"/>
      <c r="H145" s="56"/>
      <c r="I145" s="56"/>
    </row>
    <row r="146" spans="1:9" ht="14.5" customHeight="1" x14ac:dyDescent="0.3">
      <c r="A146" s="55"/>
      <c r="B146" s="55"/>
      <c r="C146" s="55"/>
      <c r="D146" s="55"/>
      <c r="E146" s="48">
        <v>4</v>
      </c>
      <c r="F146" s="56"/>
      <c r="G146" s="56"/>
      <c r="H146" s="56"/>
      <c r="I146" s="56"/>
    </row>
    <row r="147" spans="1:9" x14ac:dyDescent="0.3">
      <c r="D147" s="49"/>
      <c r="E147" s="49"/>
    </row>
    <row r="148" spans="1:9" x14ac:dyDescent="0.3">
      <c r="D148" s="49"/>
      <c r="E148" s="49"/>
    </row>
    <row r="149" spans="1:9" ht="15.5" x14ac:dyDescent="0.35">
      <c r="A149" s="53" t="s">
        <v>43</v>
      </c>
      <c r="B149" s="53"/>
      <c r="C149" s="53"/>
      <c r="D149" s="53"/>
      <c r="E149" s="53"/>
    </row>
    <row r="150" spans="1:9" ht="72.5" x14ac:dyDescent="0.3">
      <c r="A150" s="2" t="s">
        <v>0</v>
      </c>
      <c r="B150" s="2" t="s">
        <v>1</v>
      </c>
      <c r="C150" s="4" t="s">
        <v>27</v>
      </c>
      <c r="D150" s="2" t="s">
        <v>18</v>
      </c>
      <c r="E150" s="2" t="s">
        <v>9</v>
      </c>
    </row>
    <row r="151" spans="1:9" ht="15" x14ac:dyDescent="0.3">
      <c r="A151" s="26"/>
      <c r="B151" s="20"/>
      <c r="C151" s="20"/>
      <c r="D151" s="17"/>
      <c r="E151" s="20">
        <f>+B151</f>
        <v>0</v>
      </c>
    </row>
    <row r="152" spans="1:9" ht="15" x14ac:dyDescent="0.3">
      <c r="A152" s="26"/>
      <c r="B152" s="20"/>
      <c r="C152" s="20"/>
      <c r="D152" s="17"/>
      <c r="E152" s="20">
        <f t="shared" ref="E152:E160" si="11">+B152</f>
        <v>0</v>
      </c>
    </row>
    <row r="153" spans="1:9" ht="15" x14ac:dyDescent="0.3">
      <c r="A153" s="26"/>
      <c r="B153" s="20"/>
      <c r="C153" s="20">
        <v>1</v>
      </c>
      <c r="D153" s="17"/>
      <c r="E153" s="20">
        <f t="shared" si="11"/>
        <v>0</v>
      </c>
    </row>
    <row r="154" spans="1:9" ht="15" x14ac:dyDescent="0.3">
      <c r="A154" s="26"/>
      <c r="B154" s="20"/>
      <c r="C154" s="20"/>
      <c r="D154" s="17"/>
      <c r="E154" s="20">
        <f t="shared" si="11"/>
        <v>0</v>
      </c>
    </row>
    <row r="155" spans="1:9" ht="15" x14ac:dyDescent="0.3">
      <c r="A155" s="26"/>
      <c r="B155" s="20"/>
      <c r="C155" s="20"/>
      <c r="D155" s="17"/>
      <c r="E155" s="20">
        <f t="shared" si="11"/>
        <v>0</v>
      </c>
    </row>
    <row r="156" spans="1:9" ht="15" x14ac:dyDescent="0.3">
      <c r="A156" s="26"/>
      <c r="B156" s="20"/>
      <c r="C156" s="20"/>
      <c r="D156" s="17"/>
      <c r="E156" s="20">
        <f t="shared" si="11"/>
        <v>0</v>
      </c>
    </row>
    <row r="157" spans="1:9" ht="15" x14ac:dyDescent="0.3">
      <c r="A157" s="26"/>
      <c r="B157" s="20"/>
      <c r="C157" s="20"/>
      <c r="D157" s="17"/>
      <c r="E157" s="20">
        <f t="shared" si="11"/>
        <v>0</v>
      </c>
    </row>
    <row r="158" spans="1:9" ht="15" x14ac:dyDescent="0.3">
      <c r="A158" s="26"/>
      <c r="B158" s="20"/>
      <c r="C158" s="20"/>
      <c r="D158" s="17"/>
      <c r="E158" s="20">
        <f t="shared" si="11"/>
        <v>0</v>
      </c>
    </row>
    <row r="159" spans="1:9" ht="15" x14ac:dyDescent="0.3">
      <c r="A159" s="26"/>
      <c r="B159" s="20"/>
      <c r="C159" s="20"/>
      <c r="D159" s="17"/>
      <c r="E159" s="20">
        <f t="shared" si="11"/>
        <v>0</v>
      </c>
    </row>
    <row r="160" spans="1:9" ht="15" x14ac:dyDescent="0.3">
      <c r="A160" s="26"/>
      <c r="B160" s="20"/>
      <c r="C160" s="20"/>
      <c r="D160" s="17"/>
      <c r="E160" s="20">
        <f t="shared" si="11"/>
        <v>0</v>
      </c>
    </row>
    <row r="161" spans="1:9" ht="14.5" x14ac:dyDescent="0.35">
      <c r="A161" s="29">
        <f>+COUNTA(A151:A158)</f>
        <v>0</v>
      </c>
      <c r="B161" s="30"/>
      <c r="C161" s="31"/>
      <c r="D161" s="29"/>
      <c r="E161" s="29">
        <f>SUM(E151:E160)</f>
        <v>0</v>
      </c>
    </row>
    <row r="162" spans="1:9" ht="14.5" x14ac:dyDescent="0.35">
      <c r="A162" s="54"/>
      <c r="B162" s="54"/>
      <c r="C162" s="54"/>
      <c r="D162" s="54"/>
      <c r="E162" s="29"/>
      <c r="F162" s="56"/>
      <c r="G162" s="56"/>
      <c r="H162" s="56"/>
      <c r="I162" s="56"/>
    </row>
    <row r="163" spans="1:9" x14ac:dyDescent="0.3">
      <c r="A163" s="55"/>
      <c r="B163" s="55"/>
      <c r="C163" s="55"/>
      <c r="D163" s="55"/>
      <c r="E163" s="50"/>
      <c r="F163" s="56"/>
      <c r="G163" s="56"/>
      <c r="H163" s="56"/>
      <c r="I163" s="56"/>
    </row>
    <row r="164" spans="1:9" x14ac:dyDescent="0.3">
      <c r="D164" s="49"/>
      <c r="E164" s="49"/>
    </row>
    <row r="165" spans="1:9" x14ac:dyDescent="0.3">
      <c r="D165" s="49"/>
      <c r="E165" s="49"/>
    </row>
    <row r="166" spans="1:9" ht="15.5" x14ac:dyDescent="0.35">
      <c r="A166" s="53" t="s">
        <v>44</v>
      </c>
      <c r="B166" s="53"/>
      <c r="C166" s="53"/>
      <c r="D166" s="53"/>
      <c r="E166" s="53"/>
    </row>
    <row r="167" spans="1:9" ht="72.5" x14ac:dyDescent="0.3">
      <c r="A167" s="2" t="s">
        <v>0</v>
      </c>
      <c r="B167" s="2" t="s">
        <v>1</v>
      </c>
      <c r="C167" s="4" t="s">
        <v>27</v>
      </c>
      <c r="D167" s="2" t="s">
        <v>18</v>
      </c>
      <c r="E167" s="2" t="s">
        <v>9</v>
      </c>
    </row>
    <row r="168" spans="1:9" ht="20" x14ac:dyDescent="0.4">
      <c r="A168" s="26"/>
      <c r="B168" s="20"/>
      <c r="C168" s="20"/>
      <c r="D168" s="17"/>
      <c r="E168" s="20">
        <f>+B168</f>
        <v>0</v>
      </c>
      <c r="G168" s="43"/>
      <c r="H168" s="45"/>
    </row>
    <row r="169" spans="1:9" ht="20" x14ac:dyDescent="0.4">
      <c r="A169" s="26"/>
      <c r="B169" s="20"/>
      <c r="C169" s="20"/>
      <c r="D169" s="17"/>
      <c r="E169" s="20">
        <f t="shared" ref="E169:E172" si="12">+B169</f>
        <v>0</v>
      </c>
      <c r="G169" s="43"/>
      <c r="H169" s="45"/>
    </row>
    <row r="170" spans="1:9" ht="20" x14ac:dyDescent="0.4">
      <c r="A170" s="26"/>
      <c r="B170" s="20"/>
      <c r="C170" s="20"/>
      <c r="D170" s="17"/>
      <c r="E170" s="20">
        <f t="shared" si="12"/>
        <v>0</v>
      </c>
      <c r="G170" s="43"/>
      <c r="H170" s="45"/>
    </row>
    <row r="171" spans="1:9" ht="20" x14ac:dyDescent="0.4">
      <c r="A171" s="26"/>
      <c r="B171" s="20"/>
      <c r="C171" s="20"/>
      <c r="D171" s="17"/>
      <c r="E171" s="20">
        <f t="shared" si="12"/>
        <v>0</v>
      </c>
      <c r="G171" s="43"/>
      <c r="H171" s="45"/>
    </row>
    <row r="172" spans="1:9" ht="20" x14ac:dyDescent="0.4">
      <c r="A172" s="26"/>
      <c r="B172" s="20"/>
      <c r="C172" s="20"/>
      <c r="D172" s="17"/>
      <c r="E172" s="20">
        <f t="shared" si="12"/>
        <v>0</v>
      </c>
      <c r="G172" s="43"/>
      <c r="H172" s="45"/>
    </row>
    <row r="173" spans="1:9" ht="20" x14ac:dyDescent="0.4">
      <c r="A173" s="29">
        <f>+COUNTA(A168:A172)</f>
        <v>0</v>
      </c>
      <c r="B173" s="30"/>
      <c r="C173" s="31"/>
      <c r="D173" s="29"/>
      <c r="E173" s="29">
        <f>SUM(E168:E172)</f>
        <v>0</v>
      </c>
      <c r="G173" s="43"/>
      <c r="H173" s="45"/>
    </row>
    <row r="174" spans="1:9" ht="20" x14ac:dyDescent="0.4">
      <c r="A174" s="54"/>
      <c r="B174" s="54"/>
      <c r="C174" s="54"/>
      <c r="D174" s="54"/>
      <c r="E174" s="29"/>
      <c r="F174" s="25"/>
      <c r="G174" s="44"/>
      <c r="H174" s="46"/>
      <c r="I174" s="25"/>
    </row>
    <row r="175" spans="1:9" x14ac:dyDescent="0.3">
      <c r="A175" s="55"/>
      <c r="B175" s="55"/>
      <c r="C175" s="55"/>
      <c r="D175" s="55"/>
      <c r="E175" s="55"/>
      <c r="F175" s="25"/>
      <c r="G175" s="25"/>
      <c r="H175" s="25"/>
      <c r="I175" s="25"/>
    </row>
    <row r="176" spans="1:9" x14ac:dyDescent="0.3">
      <c r="D176" s="49"/>
      <c r="E176" s="49"/>
    </row>
    <row r="178" spans="1:9" ht="15" thickBot="1" x14ac:dyDescent="0.35">
      <c r="A178" s="62" t="s">
        <v>45</v>
      </c>
      <c r="B178" s="63"/>
      <c r="C178" s="63"/>
      <c r="D178" s="63"/>
      <c r="E178" s="63"/>
      <c r="F178" s="63"/>
      <c r="G178" s="63"/>
      <c r="H178" s="69"/>
    </row>
    <row r="179" spans="1:9" ht="44.5" thickTop="1" thickBot="1" x14ac:dyDescent="0.35">
      <c r="A179" s="32" t="s">
        <v>2</v>
      </c>
      <c r="B179" s="33" t="s">
        <v>17</v>
      </c>
      <c r="C179" s="32" t="s">
        <v>20</v>
      </c>
      <c r="D179" s="34" t="s">
        <v>21</v>
      </c>
      <c r="E179" s="35" t="s">
        <v>22</v>
      </c>
      <c r="F179" s="34" t="s">
        <v>23</v>
      </c>
      <c r="G179" s="36" t="s">
        <v>24</v>
      </c>
      <c r="H179" s="70" t="s">
        <v>52</v>
      </c>
      <c r="I179" s="42"/>
    </row>
    <row r="180" spans="1:9" ht="15" thickBot="1" x14ac:dyDescent="0.4">
      <c r="A180" s="6" t="s">
        <v>3</v>
      </c>
      <c r="B180" s="7">
        <f>+A11</f>
        <v>5</v>
      </c>
      <c r="C180" s="8">
        <v>54889.440000000002</v>
      </c>
      <c r="D180" s="11">
        <f>+E11</f>
        <v>24</v>
      </c>
      <c r="E180" s="12">
        <f t="shared" ref="E180:E181" si="13">+D180*C180</f>
        <v>1317346.56</v>
      </c>
      <c r="F180" s="13">
        <f t="shared" ref="F180" si="14">+E180*0.15</f>
        <v>197601.984</v>
      </c>
      <c r="G180" s="68">
        <f t="shared" ref="G180" si="15">+E180-F180</f>
        <v>1119744.5760000001</v>
      </c>
      <c r="H180" s="71">
        <f>+(274447.2*3) + (164668.32*3)</f>
        <v>1317346.56</v>
      </c>
      <c r="I180" s="42"/>
    </row>
    <row r="181" spans="1:9" ht="15" thickBot="1" x14ac:dyDescent="0.4">
      <c r="A181" s="9" t="s">
        <v>4</v>
      </c>
      <c r="B181" s="10">
        <f>+A28</f>
        <v>8</v>
      </c>
      <c r="C181" s="8">
        <v>54889.440000000002</v>
      </c>
      <c r="D181" s="11">
        <f>+E28</f>
        <v>41</v>
      </c>
      <c r="E181" s="12">
        <f t="shared" si="13"/>
        <v>2250467.04</v>
      </c>
      <c r="F181" s="13">
        <f t="shared" ref="F181" si="16">+E181*0.15</f>
        <v>337570.05599999998</v>
      </c>
      <c r="G181" s="68">
        <f t="shared" ref="G181" si="17">+E181-F181</f>
        <v>1912896.9840000002</v>
      </c>
      <c r="H181" s="71">
        <f>329336.64+384226.08+274447.2+384226.08+439115.52+439115.52</f>
        <v>2250467.04</v>
      </c>
      <c r="I181" s="42"/>
    </row>
    <row r="182" spans="1:9" ht="15" thickBot="1" x14ac:dyDescent="0.4">
      <c r="A182" s="9" t="s">
        <v>5</v>
      </c>
      <c r="B182" s="10">
        <f>+A44</f>
        <v>0</v>
      </c>
      <c r="C182" s="8">
        <v>54889.440000000002</v>
      </c>
      <c r="D182" s="11"/>
      <c r="E182" s="12"/>
      <c r="F182" s="13"/>
      <c r="G182" s="68"/>
      <c r="H182" s="72"/>
      <c r="I182" s="42"/>
    </row>
    <row r="183" spans="1:9" ht="15" thickBot="1" x14ac:dyDescent="0.4">
      <c r="A183" s="9" t="s">
        <v>6</v>
      </c>
      <c r="B183" s="10">
        <f>+A54</f>
        <v>0</v>
      </c>
      <c r="C183" s="8">
        <v>54889.440000000002</v>
      </c>
      <c r="D183" s="11"/>
      <c r="E183" s="12"/>
      <c r="F183" s="13"/>
      <c r="G183" s="68"/>
      <c r="H183" s="72"/>
      <c r="I183" s="42"/>
    </row>
    <row r="184" spans="1:9" ht="15" thickBot="1" x14ac:dyDescent="0.4">
      <c r="A184" s="9" t="s">
        <v>7</v>
      </c>
      <c r="B184" s="10">
        <f>+A69</f>
        <v>0</v>
      </c>
      <c r="C184" s="8">
        <v>54889.440000000002</v>
      </c>
      <c r="D184" s="11"/>
      <c r="E184" s="12"/>
      <c r="F184" s="13"/>
      <c r="G184" s="68"/>
      <c r="H184" s="72"/>
      <c r="I184" s="42"/>
    </row>
    <row r="185" spans="1:9" ht="15" thickBot="1" x14ac:dyDescent="0.4">
      <c r="A185" s="9" t="s">
        <v>10</v>
      </c>
      <c r="B185" s="10">
        <f>+A84</f>
        <v>0</v>
      </c>
      <c r="C185" s="8">
        <v>54889.440000000002</v>
      </c>
      <c r="D185" s="11"/>
      <c r="E185" s="12"/>
      <c r="F185" s="13"/>
      <c r="G185" s="68"/>
      <c r="H185" s="72"/>
      <c r="I185" s="42"/>
    </row>
    <row r="186" spans="1:9" ht="15" thickBot="1" x14ac:dyDescent="0.4">
      <c r="A186" s="9" t="s">
        <v>11</v>
      </c>
      <c r="B186" s="10">
        <f>+A99</f>
        <v>0</v>
      </c>
      <c r="C186" s="8">
        <v>54889.440000000002</v>
      </c>
      <c r="D186" s="11"/>
      <c r="E186" s="12"/>
      <c r="F186" s="13"/>
      <c r="G186" s="68"/>
      <c r="H186" s="71"/>
      <c r="I186" s="42"/>
    </row>
    <row r="187" spans="1:9" ht="15" thickBot="1" x14ac:dyDescent="0.4">
      <c r="A187" s="9" t="s">
        <v>12</v>
      </c>
      <c r="B187" s="10">
        <f>+A113</f>
        <v>0</v>
      </c>
      <c r="C187" s="8">
        <v>54889.440000000002</v>
      </c>
      <c r="D187" s="11"/>
      <c r="E187" s="12"/>
      <c r="F187" s="13"/>
      <c r="G187" s="68"/>
      <c r="H187" s="72"/>
      <c r="I187" s="42"/>
    </row>
    <row r="188" spans="1:9" ht="15" thickBot="1" x14ac:dyDescent="0.4">
      <c r="A188" s="9" t="s">
        <v>13</v>
      </c>
      <c r="B188" s="10">
        <f>+A127</f>
        <v>0</v>
      </c>
      <c r="C188" s="8">
        <v>54889.440000000002</v>
      </c>
      <c r="D188" s="11"/>
      <c r="E188" s="12"/>
      <c r="F188" s="13"/>
      <c r="G188" s="68"/>
      <c r="H188" s="72"/>
    </row>
    <row r="189" spans="1:9" ht="15" thickBot="1" x14ac:dyDescent="0.4">
      <c r="A189" s="9" t="s">
        <v>14</v>
      </c>
      <c r="B189" s="10">
        <f>+A54</f>
        <v>0</v>
      </c>
      <c r="C189" s="8">
        <v>54889.440000000002</v>
      </c>
      <c r="D189" s="11"/>
      <c r="E189" s="12"/>
      <c r="F189" s="13"/>
      <c r="G189" s="68"/>
      <c r="H189" s="73"/>
    </row>
    <row r="190" spans="1:9" ht="15" thickBot="1" x14ac:dyDescent="0.4">
      <c r="A190" s="9" t="s">
        <v>15</v>
      </c>
      <c r="B190" s="10">
        <f>+A161</f>
        <v>0</v>
      </c>
      <c r="C190" s="8">
        <v>54889.440000000002</v>
      </c>
      <c r="D190" s="11"/>
      <c r="E190" s="12"/>
      <c r="F190" s="13"/>
      <c r="G190" s="68"/>
      <c r="H190" s="72"/>
    </row>
    <row r="191" spans="1:9" ht="15" thickBot="1" x14ac:dyDescent="0.4">
      <c r="A191" s="14" t="s">
        <v>16</v>
      </c>
      <c r="B191" s="15">
        <f>+A173</f>
        <v>0</v>
      </c>
      <c r="C191" s="8">
        <v>54889.440000000002</v>
      </c>
      <c r="D191" s="11"/>
      <c r="E191" s="12"/>
      <c r="F191" s="13"/>
      <c r="G191" s="68"/>
      <c r="H191" s="72"/>
    </row>
    <row r="192" spans="1:9" ht="18.5" thickBot="1" x14ac:dyDescent="0.45">
      <c r="A192" s="37" t="s">
        <v>8</v>
      </c>
      <c r="B192" s="38">
        <f>SUM(B180:B191)</f>
        <v>13</v>
      </c>
      <c r="C192" s="39"/>
      <c r="D192" s="38">
        <f>SUM(D180:D191)</f>
        <v>65</v>
      </c>
      <c r="E192" s="40">
        <f>SUM(E180:E191)</f>
        <v>3567813.6</v>
      </c>
      <c r="F192" s="40">
        <f>SUM(F180:F191)</f>
        <v>535172.04</v>
      </c>
      <c r="G192" s="41">
        <f>SUM(G180:G191)</f>
        <v>3032641.5600000005</v>
      </c>
      <c r="H192" s="74">
        <f>SUM(H180:H191)</f>
        <v>3567813.6</v>
      </c>
    </row>
    <row r="193" spans="1:8" x14ac:dyDescent="0.3">
      <c r="A193" s="16" t="s">
        <v>25</v>
      </c>
      <c r="B193" s="16"/>
    </row>
    <row r="195" spans="1:8" x14ac:dyDescent="0.3">
      <c r="H195" s="47"/>
    </row>
    <row r="201" spans="1:8" x14ac:dyDescent="0.3">
      <c r="H201" s="47"/>
    </row>
    <row r="207" spans="1:8" x14ac:dyDescent="0.3">
      <c r="H207" s="47"/>
    </row>
  </sheetData>
  <mergeCells count="50">
    <mergeCell ref="A45:D45"/>
    <mergeCell ref="A1:E1"/>
    <mergeCell ref="A2:E2"/>
    <mergeCell ref="A4:E4"/>
    <mergeCell ref="A12:D12"/>
    <mergeCell ref="A13:E13"/>
    <mergeCell ref="A16:E16"/>
    <mergeCell ref="A18:E18"/>
    <mergeCell ref="A30:D30"/>
    <mergeCell ref="A31:E31"/>
    <mergeCell ref="A34:E34"/>
    <mergeCell ref="A74:E74"/>
    <mergeCell ref="A46:E46"/>
    <mergeCell ref="A48:E48"/>
    <mergeCell ref="A55:D55"/>
    <mergeCell ref="F55:I56"/>
    <mergeCell ref="A56:E56"/>
    <mergeCell ref="A59:E59"/>
    <mergeCell ref="F69:H69"/>
    <mergeCell ref="A70:D70"/>
    <mergeCell ref="F70:I71"/>
    <mergeCell ref="A71:E71"/>
    <mergeCell ref="A72:E72"/>
    <mergeCell ref="A128:D128"/>
    <mergeCell ref="F128:I129"/>
    <mergeCell ref="A129:E129"/>
    <mergeCell ref="A85:D85"/>
    <mergeCell ref="F85:H85"/>
    <mergeCell ref="A86:E86"/>
    <mergeCell ref="A90:E90"/>
    <mergeCell ref="A100:D100"/>
    <mergeCell ref="F100:I101"/>
    <mergeCell ref="A101:E101"/>
    <mergeCell ref="A103:E103"/>
    <mergeCell ref="F113:H113"/>
    <mergeCell ref="A114:E114"/>
    <mergeCell ref="A115:E115"/>
    <mergeCell ref="A118:E118"/>
    <mergeCell ref="F145:I146"/>
    <mergeCell ref="A146:D146"/>
    <mergeCell ref="A149:E149"/>
    <mergeCell ref="A162:D162"/>
    <mergeCell ref="F162:I163"/>
    <mergeCell ref="A163:D163"/>
    <mergeCell ref="A166:E166"/>
    <mergeCell ref="A174:D174"/>
    <mergeCell ref="A175:E175"/>
    <mergeCell ref="A132:E132"/>
    <mergeCell ref="A145:D145"/>
    <mergeCell ref="A178:H178"/>
  </mergeCells>
  <phoneticPr fontId="14" type="noConversion"/>
  <pageMargins left="0.7" right="0.7" top="0.75" bottom="0.75" header="0.3" footer="0.3"/>
  <pageSetup scale="52" orientation="portrait" r:id="rId1"/>
  <rowBreaks count="3" manualBreakCount="3">
    <brk id="58" max="9" man="1"/>
    <brk id="116" max="9" man="1"/>
    <brk id="17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2024 DIETAS (2)</vt:lpstr>
      <vt:lpstr>'2024 DIETAS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Zuniga</dc:creator>
  <cp:lastModifiedBy>Laura Sotela Montero</cp:lastModifiedBy>
  <cp:lastPrinted>2018-10-12T21:23:22Z</cp:lastPrinted>
  <dcterms:created xsi:type="dcterms:W3CDTF">2018-06-06T14:42:52Z</dcterms:created>
  <dcterms:modified xsi:type="dcterms:W3CDTF">2024-04-29T20:51:06Z</dcterms:modified>
</cp:coreProperties>
</file>