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Q:\Indice de transparencia  ITSP\2021\DIETAS 2021\"/>
    </mc:Choice>
  </mc:AlternateContent>
  <xr:revisionPtr revIDLastSave="0" documentId="13_ncr:1_{4CEF3FA7-CDE8-447D-9937-1A4B557F1C6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1 DIETAS" sheetId="3" r:id="rId1"/>
  </sheets>
  <definedNames>
    <definedName name="_xlnm.Print_Area" localSheetId="0">'2021 DIETAS'!$A$1:$J$205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4" i="3" l="1"/>
  <c r="B184" i="3"/>
  <c r="G162" i="3"/>
  <c r="G163" i="3"/>
  <c r="G164" i="3"/>
  <c r="G165" i="3"/>
  <c r="G161" i="3"/>
  <c r="F162" i="3"/>
  <c r="F163" i="3"/>
  <c r="F164" i="3"/>
  <c r="F165" i="3"/>
  <c r="F161" i="3"/>
  <c r="G147" i="3"/>
  <c r="G148" i="3"/>
  <c r="G149" i="3"/>
  <c r="G150" i="3"/>
  <c r="G151" i="3"/>
  <c r="G152" i="3"/>
  <c r="G153" i="3"/>
  <c r="G146" i="3"/>
  <c r="F147" i="3"/>
  <c r="F148" i="3"/>
  <c r="F149" i="3"/>
  <c r="F150" i="3"/>
  <c r="F151" i="3"/>
  <c r="F152" i="3"/>
  <c r="F153" i="3"/>
  <c r="F146" i="3"/>
  <c r="F90" i="3"/>
  <c r="F91" i="3"/>
  <c r="F92" i="3"/>
  <c r="F93" i="3"/>
  <c r="F94" i="3"/>
  <c r="F95" i="3"/>
  <c r="F89" i="3"/>
  <c r="G90" i="3"/>
  <c r="G91" i="3"/>
  <c r="G92" i="3"/>
  <c r="G93" i="3"/>
  <c r="G94" i="3"/>
  <c r="G95" i="3"/>
  <c r="G89" i="3"/>
  <c r="B180" i="3"/>
  <c r="G135" i="3"/>
  <c r="G134" i="3"/>
  <c r="F135" i="3"/>
  <c r="F136" i="3"/>
  <c r="G136" i="3" s="1"/>
  <c r="F137" i="3"/>
  <c r="G137" i="3" s="1"/>
  <c r="F138" i="3"/>
  <c r="G138" i="3" s="1"/>
  <c r="F134" i="3"/>
  <c r="F125" i="3"/>
  <c r="G125" i="3" s="1"/>
  <c r="F120" i="3"/>
  <c r="G120" i="3" s="1"/>
  <c r="F121" i="3"/>
  <c r="G121" i="3" s="1"/>
  <c r="F122" i="3"/>
  <c r="G122" i="3" s="1"/>
  <c r="F123" i="3"/>
  <c r="G123" i="3" s="1"/>
  <c r="F124" i="3"/>
  <c r="G124" i="3" s="1"/>
  <c r="F119" i="3"/>
  <c r="G119" i="3" s="1"/>
  <c r="F104" i="3"/>
  <c r="F105" i="3"/>
  <c r="F106" i="3"/>
  <c r="F107" i="3"/>
  <c r="F108" i="3"/>
  <c r="F109" i="3"/>
  <c r="F110" i="3"/>
  <c r="F103" i="3"/>
  <c r="A112" i="3"/>
  <c r="G104" i="3"/>
  <c r="G105" i="3"/>
  <c r="G106" i="3"/>
  <c r="G107" i="3"/>
  <c r="G108" i="3"/>
  <c r="G109" i="3"/>
  <c r="G110" i="3"/>
  <c r="G103" i="3"/>
  <c r="G112" i="3" l="1"/>
  <c r="D180" i="3" s="1"/>
  <c r="G97" i="3"/>
  <c r="D179" i="3" s="1"/>
  <c r="E179" i="3" s="1"/>
  <c r="F179" i="3" s="1"/>
  <c r="G127" i="3"/>
  <c r="D181" i="3" s="1"/>
  <c r="G49" i="3"/>
  <c r="G50" i="3"/>
  <c r="G51" i="3"/>
  <c r="G52" i="3"/>
  <c r="G53" i="3"/>
  <c r="G48" i="3"/>
  <c r="F49" i="3"/>
  <c r="F50" i="3"/>
  <c r="F51" i="3"/>
  <c r="F52" i="3"/>
  <c r="F53" i="3"/>
  <c r="F48" i="3"/>
  <c r="F35" i="3"/>
  <c r="G35" i="3" s="1"/>
  <c r="F36" i="3"/>
  <c r="G36" i="3" s="1"/>
  <c r="F37" i="3"/>
  <c r="G37" i="3" s="1"/>
  <c r="F38" i="3"/>
  <c r="G38" i="3" s="1"/>
  <c r="F39" i="3"/>
  <c r="G39" i="3" s="1"/>
  <c r="F40" i="3"/>
  <c r="G40" i="3" s="1"/>
  <c r="F41" i="3"/>
  <c r="G41" i="3" s="1"/>
  <c r="F34" i="3"/>
  <c r="G34" i="3" s="1"/>
  <c r="G21" i="3"/>
  <c r="G22" i="3"/>
  <c r="G23" i="3"/>
  <c r="G24" i="3"/>
  <c r="G25" i="3"/>
  <c r="G20" i="3"/>
  <c r="F21" i="3"/>
  <c r="F22" i="3"/>
  <c r="F23" i="3"/>
  <c r="F24" i="3"/>
  <c r="F25" i="3"/>
  <c r="F20" i="3"/>
  <c r="G7" i="3"/>
  <c r="G8" i="3"/>
  <c r="G9" i="3"/>
  <c r="G10" i="3"/>
  <c r="F7" i="3"/>
  <c r="F8" i="3"/>
  <c r="F9" i="3"/>
  <c r="F10" i="3"/>
  <c r="G166" i="3"/>
  <c r="G154" i="3"/>
  <c r="D183" i="3" s="1"/>
  <c r="G139" i="3"/>
  <c r="D182" i="3" s="1"/>
  <c r="G179" i="3" l="1"/>
  <c r="E181" i="3"/>
  <c r="F181" i="3" s="1"/>
  <c r="G69" i="3" l="1"/>
  <c r="D177" i="3" s="1"/>
  <c r="G81" i="3"/>
  <c r="D178" i="3" s="1"/>
  <c r="G54" i="3"/>
  <c r="D176" i="3" s="1"/>
  <c r="E184" i="3" l="1"/>
  <c r="E183" i="3"/>
  <c r="E182" i="3"/>
  <c r="E180" i="3"/>
  <c r="F180" i="3" s="1"/>
  <c r="E178" i="3"/>
  <c r="E176" i="3"/>
  <c r="A166" i="3"/>
  <c r="A154" i="3"/>
  <c r="B183" i="3" s="1"/>
  <c r="A139" i="3"/>
  <c r="A127" i="3"/>
  <c r="B181" i="3" s="1"/>
  <c r="A97" i="3"/>
  <c r="B179" i="3" s="1"/>
  <c r="A81" i="3"/>
  <c r="B178" i="3" s="1"/>
  <c r="G70" i="3"/>
  <c r="E177" i="3" s="1"/>
  <c r="A69" i="3"/>
  <c r="B177" i="3" s="1"/>
  <c r="A54" i="3"/>
  <c r="A42" i="3"/>
  <c r="B175" i="3" s="1"/>
  <c r="D26" i="3"/>
  <c r="A26" i="3"/>
  <c r="B174" i="3" s="1"/>
  <c r="G26" i="3"/>
  <c r="D174" i="3" s="1"/>
  <c r="E174" i="3" s="1"/>
  <c r="F174" i="3" s="1"/>
  <c r="A11" i="3"/>
  <c r="B173" i="3" s="1"/>
  <c r="G6" i="3"/>
  <c r="F6" i="3"/>
  <c r="B176" i="3" l="1"/>
  <c r="B182" i="3"/>
  <c r="B185" i="3" s="1"/>
  <c r="G11" i="3"/>
  <c r="D173" i="3" s="1"/>
  <c r="G42" i="3"/>
  <c r="G180" i="3"/>
  <c r="F183" i="3"/>
  <c r="G183" i="3" s="1"/>
  <c r="F177" i="3"/>
  <c r="G177" i="3" s="1"/>
  <c r="F178" i="3"/>
  <c r="G178" i="3" s="1"/>
  <c r="F182" i="3"/>
  <c r="G182" i="3" s="1"/>
  <c r="F176" i="3"/>
  <c r="G176" i="3" s="1"/>
  <c r="F184" i="3"/>
  <c r="G181" i="3"/>
  <c r="G174" i="3"/>
  <c r="D175" i="3" l="1"/>
  <c r="D185" i="3" s="1"/>
  <c r="G184" i="3"/>
  <c r="E173" i="3"/>
  <c r="F173" i="3" s="1"/>
  <c r="E175" i="3" l="1"/>
  <c r="F175" i="3" s="1"/>
  <c r="G175" i="3" s="1"/>
  <c r="G173" i="3"/>
  <c r="G185" i="3" s="1"/>
  <c r="F185" i="3" l="1"/>
  <c r="E185" i="3"/>
</calcChain>
</file>

<file path=xl/sharedStrings.xml><?xml version="1.0" encoding="utf-8"?>
<sst xmlns="http://schemas.openxmlformats.org/spreadsheetml/2006/main" count="234" uniqueCount="127">
  <si>
    <t>N° SESIONES</t>
  </si>
  <si>
    <t>CANTIDAD ASISTENCIA DE DIRECTIVOS</t>
  </si>
  <si>
    <t>MES</t>
  </si>
  <si>
    <t xml:space="preserve">Enero </t>
  </si>
  <si>
    <t>Febrero</t>
  </si>
  <si>
    <t>Marzo</t>
  </si>
  <si>
    <t>Abril</t>
  </si>
  <si>
    <t xml:space="preserve">Mayo </t>
  </si>
  <si>
    <t>Total</t>
  </si>
  <si>
    <t>FECHA DE  DE SESIÓN</t>
  </si>
  <si>
    <t>TOTAL DE CANTIDAD DE DIETAS PAGADAS A DIRECTIVOS</t>
  </si>
  <si>
    <t>Junio</t>
  </si>
  <si>
    <t>Julio</t>
  </si>
  <si>
    <t>Agosto</t>
  </si>
  <si>
    <t>Septiembre</t>
  </si>
  <si>
    <t>Octubre</t>
  </si>
  <si>
    <t>Noviembre</t>
  </si>
  <si>
    <t>Diciembre</t>
  </si>
  <si>
    <t>NO. SESIONES EFECTUADAS</t>
  </si>
  <si>
    <t>TOTAL DE ASISTENTES</t>
  </si>
  <si>
    <t>HORA DE SESION</t>
  </si>
  <si>
    <t>DIETAS  DIRECTIVOS POR MES  SEGÚN CANTIDAD DE DIRECTIVOS PRESENTES Y MONTOS DE DIETAS PAGADAS</t>
  </si>
  <si>
    <t>MONTO DE DIETA</t>
  </si>
  <si>
    <t>NO DE DIETAS PAGADAS</t>
  </si>
  <si>
    <t>TOTAL DIETAS COLONES</t>
  </si>
  <si>
    <t>IMPUESTO DE LA RENTA</t>
  </si>
  <si>
    <t>MONTO DEPOSITADO</t>
  </si>
  <si>
    <t xml:space="preserve"> (*) Unicamente se pagan 8 sesiones maximo por mes.</t>
  </si>
  <si>
    <t>** se realiza  dentro de la jornada  laboral por los que no se cancelan dietas a los representantes del MOPT.</t>
  </si>
  <si>
    <t>MINISTRO O VICEMINISTRO EN CALIDAD DE MINISTRO (*)</t>
  </si>
  <si>
    <t>*No se reconoce pago de dietas al Presidente de conformidad con el artículo 12 de la Ley No. 7798</t>
  </si>
  <si>
    <t xml:space="preserve">(-) No se reconoce pago de un directivo por fungir como ministro en esta sesión. </t>
  </si>
  <si>
    <t xml:space="preserve">RESUMEN ANUAL SESIONES EFECTUADAS Y PAGADAS   2019 </t>
  </si>
  <si>
    <t>Se reducen 2 pagos de dietas  de acuerdo al maximo de 8 para dos miembros.</t>
  </si>
  <si>
    <t>*** Nuevo miembro, se realizar el pago por aparte.</t>
  </si>
  <si>
    <t>ENER0 2021</t>
  </si>
  <si>
    <t>FEBRERO 2021</t>
  </si>
  <si>
    <t>MARZO 2021</t>
  </si>
  <si>
    <t>ABRIL 2021</t>
  </si>
  <si>
    <t>MAYO  2021</t>
  </si>
  <si>
    <t>JUNIO  2021</t>
  </si>
  <si>
    <t>JULIO  2021</t>
  </si>
  <si>
    <t>AGOSTO  2021</t>
  </si>
  <si>
    <t>SETIEMBRE 2021</t>
  </si>
  <si>
    <t>OCTUBRE 2021</t>
  </si>
  <si>
    <t>NOVIEMBRE 2021</t>
  </si>
  <si>
    <t>DICIEMBRE 2021</t>
  </si>
  <si>
    <t>001-21</t>
  </si>
  <si>
    <t>002-21</t>
  </si>
  <si>
    <t>003-21</t>
  </si>
  <si>
    <t>004-21</t>
  </si>
  <si>
    <t>005-21</t>
  </si>
  <si>
    <t>006-21</t>
  </si>
  <si>
    <t>007-21</t>
  </si>
  <si>
    <t>008-21</t>
  </si>
  <si>
    <t>009-21</t>
  </si>
  <si>
    <t>010-21</t>
  </si>
  <si>
    <t>011-21</t>
  </si>
  <si>
    <t>012-21</t>
  </si>
  <si>
    <t>013-21</t>
  </si>
  <si>
    <t>014-21</t>
  </si>
  <si>
    <t>015-21</t>
  </si>
  <si>
    <t>016-21</t>
  </si>
  <si>
    <t>017-21</t>
  </si>
  <si>
    <t>018-21</t>
  </si>
  <si>
    <t>019-21</t>
  </si>
  <si>
    <t>020-21</t>
  </si>
  <si>
    <t>021-21</t>
  </si>
  <si>
    <t>022-21</t>
  </si>
  <si>
    <t>023-21</t>
  </si>
  <si>
    <t>024-21</t>
  </si>
  <si>
    <t>025-21</t>
  </si>
  <si>
    <t>026-21</t>
  </si>
  <si>
    <t>027-21</t>
  </si>
  <si>
    <t>028-21</t>
  </si>
  <si>
    <t>029-21</t>
  </si>
  <si>
    <t>030-21</t>
  </si>
  <si>
    <t>031-21</t>
  </si>
  <si>
    <t>032-21</t>
  </si>
  <si>
    <t>033-21</t>
  </si>
  <si>
    <t>034-21</t>
  </si>
  <si>
    <t>035-21</t>
  </si>
  <si>
    <t>036-21</t>
  </si>
  <si>
    <t>037-21</t>
  </si>
  <si>
    <t>038-21</t>
  </si>
  <si>
    <t xml:space="preserve">Ingresa </t>
  </si>
  <si>
    <t>*** Nuevo miembro en la sesion No. 038-21</t>
  </si>
  <si>
    <t>039-21</t>
  </si>
  <si>
    <t>040-21</t>
  </si>
  <si>
    <t>041-21</t>
  </si>
  <si>
    <t>042-21</t>
  </si>
  <si>
    <t>043-21</t>
  </si>
  <si>
    <t>044-21</t>
  </si>
  <si>
    <t>045-21</t>
  </si>
  <si>
    <t>046-21</t>
  </si>
  <si>
    <t>047-21</t>
  </si>
  <si>
    <t>048-21</t>
  </si>
  <si>
    <t>049-21</t>
  </si>
  <si>
    <t>050-21</t>
  </si>
  <si>
    <t>051-21</t>
  </si>
  <si>
    <t>052-21</t>
  </si>
  <si>
    <t>053-21</t>
  </si>
  <si>
    <t>054-21</t>
  </si>
  <si>
    <t>055-21</t>
  </si>
  <si>
    <t>056-21</t>
  </si>
  <si>
    <t>057-21</t>
  </si>
  <si>
    <t>058-21</t>
  </si>
  <si>
    <t>059-21</t>
  </si>
  <si>
    <t>060-21</t>
  </si>
  <si>
    <t>061-21</t>
  </si>
  <si>
    <t>062-21</t>
  </si>
  <si>
    <t>063-21</t>
  </si>
  <si>
    <t>064-21</t>
  </si>
  <si>
    <t>065-21</t>
  </si>
  <si>
    <t>066-21</t>
  </si>
  <si>
    <t>067-21</t>
  </si>
  <si>
    <t>068-21</t>
  </si>
  <si>
    <t>069-21</t>
  </si>
  <si>
    <t>070-21</t>
  </si>
  <si>
    <t>071-21</t>
  </si>
  <si>
    <t>072-21</t>
  </si>
  <si>
    <t>073-21</t>
  </si>
  <si>
    <t>074-21</t>
  </si>
  <si>
    <t>075-21</t>
  </si>
  <si>
    <t>076-21</t>
  </si>
  <si>
    <t>077-21</t>
  </si>
  <si>
    <t>078-21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</si>
</sst>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₡&quot;#,##0.0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indexed="64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indexed="64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8" fillId="4" borderId="0" applyNumberFormat="0" applyBorder="0" applyAlignment="0" applyProtection="0"/>
  </cellStyleXfs>
  <cellXfs count="74">
    <xf numFmtId="0" fontId="0" fillId="0" borderId="0" xfId="0"/>
    <xf numFmtId="0" fontId="0" fillId="0" borderId="0" xfId="0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4" fillId="2" borderId="1" xfId="1" applyFont="1" applyBorder="1" applyAlignment="1">
      <alignment horizontal="center"/>
    </xf>
    <xf numFmtId="14" fontId="4" fillId="2" borderId="1" xfId="1" applyNumberFormat="1" applyFont="1" applyBorder="1"/>
    <xf numFmtId="0" fontId="4" fillId="2" borderId="1" xfId="1" applyNumberFormat="1" applyFont="1" applyBorder="1" applyAlignment="1">
      <alignment horizontal="center"/>
    </xf>
    <xf numFmtId="0" fontId="4" fillId="2" borderId="1" xfId="1" applyFont="1" applyBorder="1" applyAlignment="1">
      <alignment horizontal="center" wrapText="1"/>
    </xf>
    <xf numFmtId="0" fontId="4" fillId="2" borderId="1" xfId="1" applyFont="1" applyBorder="1" applyAlignment="1">
      <alignment wrapText="1"/>
    </xf>
    <xf numFmtId="0" fontId="4" fillId="7" borderId="6" xfId="0" applyFont="1" applyFill="1" applyBorder="1" applyAlignment="1">
      <alignment horizontal="center" vertical="center"/>
    </xf>
    <xf numFmtId="14" fontId="4" fillId="7" borderId="6" xfId="0" applyNumberFormat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0" fillId="3" borderId="12" xfId="0" applyFill="1" applyBorder="1"/>
    <xf numFmtId="1" fontId="5" fillId="3" borderId="13" xfId="0" applyNumberFormat="1" applyFon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0" fontId="0" fillId="3" borderId="14" xfId="0" applyFill="1" applyBorder="1"/>
    <xf numFmtId="1" fontId="5" fillId="3" borderId="10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164" fontId="0" fillId="3" borderId="10" xfId="0" applyNumberFormat="1" applyFill="1" applyBorder="1"/>
    <xf numFmtId="164" fontId="0" fillId="3" borderId="11" xfId="0" applyNumberFormat="1" applyFill="1" applyBorder="1"/>
    <xf numFmtId="164" fontId="0" fillId="3" borderId="15" xfId="0" applyNumberFormat="1" applyFill="1" applyBorder="1"/>
    <xf numFmtId="0" fontId="0" fillId="3" borderId="16" xfId="0" applyFill="1" applyBorder="1"/>
    <xf numFmtId="1" fontId="5" fillId="3" borderId="17" xfId="0" applyNumberFormat="1" applyFont="1" applyFill="1" applyBorder="1" applyAlignment="1">
      <alignment horizontal="center"/>
    </xf>
    <xf numFmtId="0" fontId="0" fillId="6" borderId="18" xfId="0" applyFill="1" applyBorder="1"/>
    <xf numFmtId="1" fontId="3" fillId="6" borderId="19" xfId="0" applyNumberFormat="1" applyFont="1" applyFill="1" applyBorder="1" applyAlignment="1">
      <alignment horizontal="center"/>
    </xf>
    <xf numFmtId="0" fontId="0" fillId="6" borderId="19" xfId="0" applyFill="1" applyBorder="1"/>
    <xf numFmtId="164" fontId="3" fillId="6" borderId="20" xfId="0" applyNumberFormat="1" applyFont="1" applyFill="1" applyBorder="1" applyAlignment="1">
      <alignment horizontal="center"/>
    </xf>
    <xf numFmtId="0" fontId="10" fillId="0" borderId="0" xfId="0" applyFont="1"/>
    <xf numFmtId="14" fontId="10" fillId="0" borderId="0" xfId="0" applyNumberFormat="1" applyFont="1"/>
    <xf numFmtId="0" fontId="9" fillId="0" borderId="1" xfId="0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3" fillId="0" borderId="0" xfId="0" applyFont="1"/>
    <xf numFmtId="0" fontId="12" fillId="0" borderId="1" xfId="0" applyFont="1" applyBorder="1" applyAlignment="1">
      <alignment horizontal="center"/>
    </xf>
    <xf numFmtId="164" fontId="6" fillId="6" borderId="19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4" fillId="3" borderId="1" xfId="1" applyFont="1" applyFill="1" applyBorder="1" applyAlignment="1">
      <alignment horizontal="center"/>
    </xf>
    <xf numFmtId="14" fontId="4" fillId="3" borderId="1" xfId="1" applyNumberFormat="1" applyFont="1" applyFill="1" applyBorder="1"/>
    <xf numFmtId="0" fontId="4" fillId="3" borderId="1" xfId="1" applyNumberFormat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 wrapText="1"/>
    </xf>
    <xf numFmtId="0" fontId="4" fillId="3" borderId="1" xfId="1" applyFont="1" applyFill="1" applyBorder="1" applyAlignment="1">
      <alignment wrapText="1"/>
    </xf>
    <xf numFmtId="0" fontId="15" fillId="3" borderId="1" xfId="1" applyFont="1" applyFill="1" applyBorder="1" applyAlignment="1">
      <alignment horizontal="center"/>
    </xf>
    <xf numFmtId="0" fontId="0" fillId="5" borderId="14" xfId="0" applyFill="1" applyBorder="1"/>
    <xf numFmtId="1" fontId="5" fillId="5" borderId="10" xfId="0" applyNumberFormat="1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164" fontId="9" fillId="5" borderId="10" xfId="0" applyNumberFormat="1" applyFont="1" applyFill="1" applyBorder="1"/>
    <xf numFmtId="164" fontId="9" fillId="5" borderId="11" xfId="0" applyNumberFormat="1" applyFont="1" applyFill="1" applyBorder="1"/>
    <xf numFmtId="164" fontId="0" fillId="5" borderId="15" xfId="0" applyNumberFormat="1" applyFill="1" applyBorder="1"/>
    <xf numFmtId="0" fontId="13" fillId="0" borderId="0" xfId="0" applyFont="1" applyAlignment="1">
      <alignment wrapText="1"/>
    </xf>
    <xf numFmtId="0" fontId="0" fillId="0" borderId="0" xfId="0" applyFont="1" applyBorder="1" applyAlignment="1">
      <alignment horizontal="left" wrapText="1"/>
    </xf>
    <xf numFmtId="49" fontId="6" fillId="4" borderId="2" xfId="2" applyNumberFormat="1" applyFont="1" applyBorder="1" applyAlignment="1">
      <alignment horizontal="center"/>
    </xf>
    <xf numFmtId="0" fontId="0" fillId="0" borderId="21" xfId="0" applyFont="1" applyBorder="1" applyAlignment="1">
      <alignment horizontal="left" wrapText="1"/>
    </xf>
    <xf numFmtId="0" fontId="13" fillId="0" borderId="0" xfId="0" applyFont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13" fillId="0" borderId="0" xfId="0" applyFont="1" applyAlignment="1">
      <alignment horizontal="center" vertical="center" wrapText="1"/>
    </xf>
    <xf numFmtId="0" fontId="4" fillId="2" borderId="0" xfId="1" applyFont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3">
    <cellStyle name="40% - Énfasis5" xfId="2" builtinId="47"/>
    <cellStyle name="Énfasis5" xfId="1" builtinId="45"/>
    <cellStyle name="Normal" xfId="0" builtinId="0"/>
  </cellStyles>
  <dxfs count="0"/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es-419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'2021 DIETAS'!$G$172</c:f>
              <c:strCache>
                <c:ptCount val="1"/>
                <c:pt idx="0">
                  <c:v>MONTO DEPOSITADO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169-4011-B0B7-62ABB48082B8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169-4011-B0B7-62ABB48082B8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4D-4D89-88BE-9EA7F72D086B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4D-4D89-88BE-9EA7F72D086B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950-4EA9-A865-E4978F94E4C2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950-4EA9-A865-E4978F94E4C2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7277-47B3-9374-F6A3468158D8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7277-47B3-9374-F6A3468158D8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7277-47B3-9374-F6A3468158D8}"/>
              </c:ext>
            </c:extLst>
          </c:dPt>
          <c:dPt>
            <c:idx val="9"/>
            <c:bubble3D val="0"/>
            <c:spPr>
              <a:gradFill>
                <a:gsLst>
                  <a:gs pos="100000">
                    <a:schemeClr val="accent4">
                      <a:lumMod val="60000"/>
                      <a:lumMod val="60000"/>
                      <a:lumOff val="40000"/>
                    </a:schemeClr>
                  </a:gs>
                  <a:gs pos="0">
                    <a:schemeClr val="accent4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7277-47B3-9374-F6A3468158D8}"/>
              </c:ext>
            </c:extLst>
          </c:dPt>
          <c:dPt>
            <c:idx val="10"/>
            <c:bubble3D val="0"/>
            <c:spPr>
              <a:gradFill>
                <a:gsLst>
                  <a:gs pos="100000">
                    <a:schemeClr val="accent5">
                      <a:lumMod val="60000"/>
                      <a:lumMod val="60000"/>
                      <a:lumOff val="40000"/>
                    </a:schemeClr>
                  </a:gs>
                  <a:gs pos="0">
                    <a:schemeClr val="accent5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gradFill>
                <a:gsLst>
                  <a:gs pos="100000">
                    <a:schemeClr val="accent6">
                      <a:lumMod val="60000"/>
                      <a:lumMod val="60000"/>
                      <a:lumOff val="40000"/>
                    </a:schemeClr>
                  </a:gs>
                  <a:gs pos="0">
                    <a:schemeClr val="accent6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'2021 DIETAS'!$A$173:$A$184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 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'2021 DIETAS'!$G$173:$G$184</c:f>
              <c:numCache>
                <c:formatCode>"₡"#,##0.00</c:formatCode>
                <c:ptCount val="12"/>
                <c:pt idx="0">
                  <c:v>1278746.46</c:v>
                </c:pt>
                <c:pt idx="1">
                  <c:v>1534495.7519999999</c:v>
                </c:pt>
                <c:pt idx="2">
                  <c:v>2045994.3360000001</c:v>
                </c:pt>
                <c:pt idx="3">
                  <c:v>1534495.7519999999</c:v>
                </c:pt>
                <c:pt idx="4">
                  <c:v>1960744.5719999999</c:v>
                </c:pt>
                <c:pt idx="5">
                  <c:v>1236121.578</c:v>
                </c:pt>
                <c:pt idx="6">
                  <c:v>1747620.162</c:v>
                </c:pt>
                <c:pt idx="7">
                  <c:v>1960744.5719999999</c:v>
                </c:pt>
                <c:pt idx="8">
                  <c:v>1747620.162</c:v>
                </c:pt>
                <c:pt idx="9">
                  <c:v>1278746.46</c:v>
                </c:pt>
                <c:pt idx="10">
                  <c:v>1832869.926</c:v>
                </c:pt>
                <c:pt idx="11">
                  <c:v>1236121.578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30-4EA2-9255-0362000A18A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'2021 DIETAS'!$B$172</c:f>
              <c:strCache>
                <c:ptCount val="1"/>
                <c:pt idx="0">
                  <c:v>NO. SESIONES EFECTUADAS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 DIETAS'!$A$173:$A$184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 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'2021 DIETAS'!$B$173:$B$184</c:f>
              <c:numCache>
                <c:formatCode>0</c:formatCode>
                <c:ptCount val="12"/>
                <c:pt idx="0">
                  <c:v>5</c:v>
                </c:pt>
                <c:pt idx="1">
                  <c:v>6</c:v>
                </c:pt>
                <c:pt idx="2">
                  <c:v>8</c:v>
                </c:pt>
                <c:pt idx="3">
                  <c:v>6</c:v>
                </c:pt>
                <c:pt idx="4">
                  <c:v>8</c:v>
                </c:pt>
                <c:pt idx="5">
                  <c:v>5</c:v>
                </c:pt>
                <c:pt idx="6">
                  <c:v>7</c:v>
                </c:pt>
                <c:pt idx="7">
                  <c:v>8</c:v>
                </c:pt>
                <c:pt idx="8">
                  <c:v>7</c:v>
                </c:pt>
                <c:pt idx="9">
                  <c:v>6</c:v>
                </c:pt>
                <c:pt idx="10">
                  <c:v>8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F8-4393-9159-952B7E632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092337680"/>
        <c:axId val="1092340176"/>
        <c:axId val="0"/>
      </c:bar3DChart>
      <c:catAx>
        <c:axId val="1092337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092340176"/>
        <c:crosses val="autoZero"/>
        <c:auto val="1"/>
        <c:lblAlgn val="ctr"/>
        <c:lblOffset val="100"/>
        <c:noMultiLvlLbl val="0"/>
      </c:catAx>
      <c:valAx>
        <c:axId val="109234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092337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187</xdr:row>
      <xdr:rowOff>7620</xdr:rowOff>
    </xdr:from>
    <xdr:to>
      <xdr:col>4</xdr:col>
      <xdr:colOff>678180</xdr:colOff>
      <xdr:row>204</xdr:row>
      <xdr:rowOff>60960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22860</xdr:colOff>
      <xdr:row>187</xdr:row>
      <xdr:rowOff>0</xdr:rowOff>
    </xdr:from>
    <xdr:to>
      <xdr:col>9</xdr:col>
      <xdr:colOff>358140</xdr:colOff>
      <xdr:row>204</xdr:row>
      <xdr:rowOff>45720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6"/>
  <sheetViews>
    <sheetView tabSelected="1" topLeftCell="A138" zoomScaleNormal="100" workbookViewId="0">
      <selection activeCell="K196" sqref="K196"/>
    </sheetView>
  </sheetViews>
  <sheetFormatPr baseColWidth="10" defaultColWidth="11.42578125" defaultRowHeight="15" x14ac:dyDescent="0.25"/>
  <cols>
    <col min="1" max="1" width="22.5703125" customWidth="1"/>
    <col min="2" max="2" width="13.5703125" customWidth="1"/>
    <col min="3" max="3" width="16.85546875" customWidth="1"/>
    <col min="4" max="4" width="16.140625" customWidth="1"/>
    <col min="5" max="5" width="15.42578125" customWidth="1"/>
    <col min="6" max="6" width="17.28515625" customWidth="1"/>
    <col min="7" max="7" width="24.42578125" customWidth="1"/>
    <col min="8" max="8" width="18.85546875" customWidth="1"/>
  </cols>
  <sheetData>
    <row r="1" spans="1:8" ht="33.75" x14ac:dyDescent="0.25">
      <c r="A1" s="69">
        <v>2021</v>
      </c>
      <c r="B1" s="69"/>
      <c r="C1" s="69"/>
      <c r="D1" s="69"/>
      <c r="E1" s="69"/>
      <c r="F1" s="69"/>
      <c r="G1" s="69"/>
    </row>
    <row r="2" spans="1:8" x14ac:dyDescent="0.25">
      <c r="A2" s="67" t="s">
        <v>21</v>
      </c>
      <c r="B2" s="67"/>
      <c r="C2" s="67"/>
      <c r="D2" s="67"/>
      <c r="E2" s="67"/>
      <c r="F2" s="67"/>
      <c r="G2" s="67"/>
    </row>
    <row r="3" spans="1:8" x14ac:dyDescent="0.25">
      <c r="A3" s="7"/>
      <c r="B3" s="7"/>
      <c r="C3" s="7"/>
      <c r="D3" s="7"/>
      <c r="E3" s="7"/>
      <c r="F3" s="7"/>
      <c r="G3" s="7"/>
    </row>
    <row r="4" spans="1:8" ht="15.75" x14ac:dyDescent="0.25">
      <c r="A4" s="62" t="s">
        <v>35</v>
      </c>
      <c r="B4" s="62"/>
      <c r="C4" s="62"/>
      <c r="D4" s="62"/>
      <c r="E4" s="62"/>
      <c r="F4" s="62"/>
      <c r="G4" s="62"/>
    </row>
    <row r="5" spans="1:8" ht="60" x14ac:dyDescent="0.25">
      <c r="A5" s="3" t="s">
        <v>0</v>
      </c>
      <c r="B5" s="4" t="s">
        <v>9</v>
      </c>
      <c r="C5" s="4" t="s">
        <v>20</v>
      </c>
      <c r="D5" s="3" t="s">
        <v>1</v>
      </c>
      <c r="E5" s="6" t="s">
        <v>29</v>
      </c>
      <c r="F5" s="3" t="s">
        <v>19</v>
      </c>
      <c r="G5" s="3" t="s">
        <v>10</v>
      </c>
    </row>
    <row r="6" spans="1:8" ht="15.75" x14ac:dyDescent="0.25">
      <c r="A6" s="2" t="s">
        <v>47</v>
      </c>
      <c r="B6" s="36"/>
      <c r="C6" s="37"/>
      <c r="D6" s="39">
        <v>6</v>
      </c>
      <c r="E6" s="39"/>
      <c r="F6" s="35">
        <f>+E6+D6</f>
        <v>6</v>
      </c>
      <c r="G6" s="39">
        <f>+D6</f>
        <v>6</v>
      </c>
    </row>
    <row r="7" spans="1:8" ht="15.75" x14ac:dyDescent="0.25">
      <c r="A7" s="2" t="s">
        <v>48</v>
      </c>
      <c r="B7" s="36"/>
      <c r="C7" s="37"/>
      <c r="D7" s="39">
        <v>6</v>
      </c>
      <c r="E7" s="39"/>
      <c r="F7" s="35">
        <f t="shared" ref="F7:F10" si="0">+E7+D7</f>
        <v>6</v>
      </c>
      <c r="G7" s="39">
        <f t="shared" ref="G7:G10" si="1">+D7</f>
        <v>6</v>
      </c>
    </row>
    <row r="8" spans="1:8" ht="15.75" x14ac:dyDescent="0.25">
      <c r="A8" s="2" t="s">
        <v>49</v>
      </c>
      <c r="B8" s="36"/>
      <c r="C8" s="37"/>
      <c r="D8" s="39">
        <v>6</v>
      </c>
      <c r="E8" s="39"/>
      <c r="F8" s="35">
        <f t="shared" si="0"/>
        <v>6</v>
      </c>
      <c r="G8" s="39">
        <f t="shared" si="1"/>
        <v>6</v>
      </c>
    </row>
    <row r="9" spans="1:8" ht="18.75" x14ac:dyDescent="0.3">
      <c r="A9" s="2" t="s">
        <v>50</v>
      </c>
      <c r="B9" s="36"/>
      <c r="C9" s="37"/>
      <c r="D9" s="39">
        <v>6</v>
      </c>
      <c r="E9" s="39"/>
      <c r="F9" s="35">
        <f t="shared" si="0"/>
        <v>6</v>
      </c>
      <c r="G9" s="39">
        <f t="shared" si="1"/>
        <v>6</v>
      </c>
      <c r="H9" s="38"/>
    </row>
    <row r="10" spans="1:8" ht="15.75" x14ac:dyDescent="0.25">
      <c r="A10" s="2" t="s">
        <v>51</v>
      </c>
      <c r="B10" s="36"/>
      <c r="C10" s="37"/>
      <c r="D10" s="39">
        <v>6</v>
      </c>
      <c r="E10" s="39"/>
      <c r="F10" s="35">
        <f t="shared" si="0"/>
        <v>6</v>
      </c>
      <c r="G10" s="39">
        <f t="shared" si="1"/>
        <v>6</v>
      </c>
    </row>
    <row r="11" spans="1:8" x14ac:dyDescent="0.25">
      <c r="A11" s="8">
        <f>+COUNTA(A6:A10)</f>
        <v>5</v>
      </c>
      <c r="B11" s="9"/>
      <c r="C11" s="10"/>
      <c r="D11" s="11"/>
      <c r="E11" s="12"/>
      <c r="F11" s="8"/>
      <c r="G11" s="8">
        <f>SUM(G6:G10)</f>
        <v>30</v>
      </c>
    </row>
    <row r="12" spans="1:8" ht="15.75" x14ac:dyDescent="0.25">
      <c r="A12" s="63" t="s">
        <v>30</v>
      </c>
      <c r="B12" s="63"/>
      <c r="C12" s="63"/>
      <c r="D12" s="63"/>
      <c r="E12" s="63"/>
      <c r="F12" s="63"/>
      <c r="G12" s="5"/>
    </row>
    <row r="13" spans="1:8" x14ac:dyDescent="0.25">
      <c r="A13" s="65" t="s">
        <v>28</v>
      </c>
      <c r="B13" s="65"/>
      <c r="C13" s="65"/>
      <c r="D13" s="65"/>
      <c r="E13" s="65"/>
      <c r="F13" s="65"/>
      <c r="G13" s="65"/>
    </row>
    <row r="14" spans="1:8" x14ac:dyDescent="0.25">
      <c r="A14" t="s">
        <v>31</v>
      </c>
    </row>
    <row r="16" spans="1:8" x14ac:dyDescent="0.25">
      <c r="A16" s="67" t="s">
        <v>21</v>
      </c>
      <c r="B16" s="67"/>
      <c r="C16" s="67"/>
      <c r="D16" s="67"/>
      <c r="E16" s="67"/>
      <c r="F16" s="67"/>
      <c r="G16" s="6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ht="15.75" x14ac:dyDescent="0.25">
      <c r="A18" s="62" t="s">
        <v>36</v>
      </c>
      <c r="B18" s="62"/>
      <c r="C18" s="62"/>
      <c r="D18" s="62"/>
      <c r="E18" s="62"/>
      <c r="F18" s="62"/>
      <c r="G18" s="62"/>
    </row>
    <row r="19" spans="1:7" ht="60" x14ac:dyDescent="0.25">
      <c r="A19" s="3" t="s">
        <v>0</v>
      </c>
      <c r="B19" s="4" t="s">
        <v>9</v>
      </c>
      <c r="C19" s="4" t="s">
        <v>20</v>
      </c>
      <c r="D19" s="3" t="s">
        <v>1</v>
      </c>
      <c r="E19" s="6" t="s">
        <v>29</v>
      </c>
      <c r="F19" s="3" t="s">
        <v>19</v>
      </c>
      <c r="G19" s="3" t="s">
        <v>10</v>
      </c>
    </row>
    <row r="20" spans="1:7" ht="15.75" x14ac:dyDescent="0.25">
      <c r="A20" s="2" t="s">
        <v>52</v>
      </c>
      <c r="B20" s="36"/>
      <c r="C20" s="37"/>
      <c r="D20" s="39">
        <v>6</v>
      </c>
      <c r="E20" s="39"/>
      <c r="F20" s="35">
        <f>+E20+D20</f>
        <v>6</v>
      </c>
      <c r="G20" s="39">
        <f>+D20</f>
        <v>6</v>
      </c>
    </row>
    <row r="21" spans="1:7" ht="15.75" x14ac:dyDescent="0.25">
      <c r="A21" s="2" t="s">
        <v>53</v>
      </c>
      <c r="B21" s="36"/>
      <c r="C21" s="37"/>
      <c r="D21" s="39">
        <v>6</v>
      </c>
      <c r="E21" s="39"/>
      <c r="F21" s="35">
        <f t="shared" ref="F21:F25" si="2">+E21+D21</f>
        <v>6</v>
      </c>
      <c r="G21" s="39">
        <f t="shared" ref="G21:G25" si="3">+D21</f>
        <v>6</v>
      </c>
    </row>
    <row r="22" spans="1:7" ht="15.75" x14ac:dyDescent="0.25">
      <c r="A22" s="2" t="s">
        <v>54</v>
      </c>
      <c r="B22" s="36"/>
      <c r="C22" s="37"/>
      <c r="D22" s="39">
        <v>6</v>
      </c>
      <c r="E22" s="39"/>
      <c r="F22" s="35">
        <f t="shared" si="2"/>
        <v>6</v>
      </c>
      <c r="G22" s="39">
        <f t="shared" si="3"/>
        <v>6</v>
      </c>
    </row>
    <row r="23" spans="1:7" ht="15.75" x14ac:dyDescent="0.25">
      <c r="A23" s="2" t="s">
        <v>55</v>
      </c>
      <c r="B23" s="36"/>
      <c r="C23" s="37"/>
      <c r="D23" s="39">
        <v>6</v>
      </c>
      <c r="E23" s="39"/>
      <c r="F23" s="35">
        <f t="shared" si="2"/>
        <v>6</v>
      </c>
      <c r="G23" s="39">
        <f t="shared" si="3"/>
        <v>6</v>
      </c>
    </row>
    <row r="24" spans="1:7" ht="15.75" x14ac:dyDescent="0.25">
      <c r="A24" s="2" t="s">
        <v>56</v>
      </c>
      <c r="B24" s="36"/>
      <c r="C24" s="37"/>
      <c r="D24" s="39">
        <v>6</v>
      </c>
      <c r="E24" s="39"/>
      <c r="F24" s="35">
        <f t="shared" si="2"/>
        <v>6</v>
      </c>
      <c r="G24" s="39">
        <f t="shared" si="3"/>
        <v>6</v>
      </c>
    </row>
    <row r="25" spans="1:7" ht="15.75" x14ac:dyDescent="0.25">
      <c r="A25" s="2" t="s">
        <v>57</v>
      </c>
      <c r="B25" s="36"/>
      <c r="C25" s="37"/>
      <c r="D25" s="39">
        <v>6</v>
      </c>
      <c r="E25" s="39"/>
      <c r="F25" s="35">
        <f t="shared" si="2"/>
        <v>6</v>
      </c>
      <c r="G25" s="39">
        <f t="shared" si="3"/>
        <v>6</v>
      </c>
    </row>
    <row r="26" spans="1:7" x14ac:dyDescent="0.25">
      <c r="A26" s="8">
        <f>+COUNTA(A20:A25)</f>
        <v>6</v>
      </c>
      <c r="B26" s="9"/>
      <c r="C26" s="10"/>
      <c r="D26" s="11">
        <f>SUM(D20:D25)</f>
        <v>36</v>
      </c>
      <c r="E26" s="12"/>
      <c r="F26" s="8"/>
      <c r="G26" s="8">
        <f>SUM(G20:G25)</f>
        <v>36</v>
      </c>
    </row>
    <row r="27" spans="1:7" s="1" customFormat="1" x14ac:dyDescent="0.25">
      <c r="A27" s="48"/>
      <c r="B27" s="49"/>
      <c r="C27" s="50"/>
      <c r="D27" s="51"/>
      <c r="E27" s="52"/>
      <c r="F27" s="48"/>
      <c r="G27" s="53"/>
    </row>
    <row r="28" spans="1:7" ht="15.75" x14ac:dyDescent="0.25">
      <c r="A28" s="65" t="s">
        <v>30</v>
      </c>
      <c r="B28" s="65"/>
      <c r="C28" s="65"/>
      <c r="D28" s="65"/>
      <c r="E28" s="65"/>
      <c r="F28" s="65"/>
      <c r="G28" s="5"/>
    </row>
    <row r="29" spans="1:7" x14ac:dyDescent="0.25">
      <c r="A29" s="65" t="s">
        <v>28</v>
      </c>
      <c r="B29" s="65"/>
      <c r="C29" s="65"/>
      <c r="D29" s="65"/>
      <c r="E29" s="65"/>
      <c r="F29" s="65"/>
      <c r="G29" s="65"/>
    </row>
    <row r="30" spans="1:7" s="1" customFormat="1" ht="29.25" customHeight="1" x14ac:dyDescent="0.25">
      <c r="A30" s="68" t="s">
        <v>34</v>
      </c>
      <c r="B30" s="68"/>
      <c r="C30" s="47"/>
      <c r="D30" s="47"/>
      <c r="E30" s="47"/>
      <c r="F30" s="47"/>
      <c r="G30" s="47"/>
    </row>
    <row r="31" spans="1:7" s="1" customFormat="1" x14ac:dyDescent="0.25">
      <c r="A31" s="41"/>
      <c r="B31" s="41"/>
      <c r="C31" s="41"/>
      <c r="D31" s="41"/>
      <c r="E31" s="41"/>
      <c r="F31" s="41"/>
      <c r="G31" s="41"/>
    </row>
    <row r="32" spans="1:7" s="1" customFormat="1" ht="15.75" x14ac:dyDescent="0.25">
      <c r="A32" s="62" t="s">
        <v>37</v>
      </c>
      <c r="B32" s="62"/>
      <c r="C32" s="62"/>
      <c r="D32" s="62"/>
      <c r="E32" s="62"/>
      <c r="F32" s="62"/>
      <c r="G32" s="62"/>
    </row>
    <row r="33" spans="1:7" s="1" customFormat="1" ht="60" x14ac:dyDescent="0.25">
      <c r="A33" s="3" t="s">
        <v>0</v>
      </c>
      <c r="B33" s="4" t="s">
        <v>9</v>
      </c>
      <c r="C33" s="4" t="s">
        <v>20</v>
      </c>
      <c r="D33" s="3" t="s">
        <v>1</v>
      </c>
      <c r="E33" s="6" t="s">
        <v>29</v>
      </c>
      <c r="F33" s="3" t="s">
        <v>19</v>
      </c>
      <c r="G33" s="3" t="s">
        <v>10</v>
      </c>
    </row>
    <row r="34" spans="1:7" s="1" customFormat="1" ht="15.75" x14ac:dyDescent="0.25">
      <c r="A34" s="2" t="s">
        <v>58</v>
      </c>
      <c r="B34" s="36"/>
      <c r="C34" s="37"/>
      <c r="D34" s="39">
        <v>6</v>
      </c>
      <c r="E34" s="39"/>
      <c r="F34" s="35">
        <f>+D34</f>
        <v>6</v>
      </c>
      <c r="G34" s="39">
        <f>+F34</f>
        <v>6</v>
      </c>
    </row>
    <row r="35" spans="1:7" s="1" customFormat="1" ht="15.75" x14ac:dyDescent="0.25">
      <c r="A35" s="2" t="s">
        <v>59</v>
      </c>
      <c r="B35" s="36"/>
      <c r="C35" s="37"/>
      <c r="D35" s="39">
        <v>6</v>
      </c>
      <c r="E35" s="39"/>
      <c r="F35" s="35">
        <f t="shared" ref="F35:F41" si="4">+D35</f>
        <v>6</v>
      </c>
      <c r="G35" s="39">
        <f t="shared" ref="G35:G41" si="5">+F35</f>
        <v>6</v>
      </c>
    </row>
    <row r="36" spans="1:7" s="1" customFormat="1" ht="15.75" x14ac:dyDescent="0.25">
      <c r="A36" s="2" t="s">
        <v>60</v>
      </c>
      <c r="B36" s="36"/>
      <c r="C36" s="37"/>
      <c r="D36" s="39">
        <v>6</v>
      </c>
      <c r="E36" s="39"/>
      <c r="F36" s="35">
        <f t="shared" si="4"/>
        <v>6</v>
      </c>
      <c r="G36" s="39">
        <f t="shared" si="5"/>
        <v>6</v>
      </c>
    </row>
    <row r="37" spans="1:7" s="1" customFormat="1" ht="15.75" x14ac:dyDescent="0.25">
      <c r="A37" s="2" t="s">
        <v>61</v>
      </c>
      <c r="B37" s="36"/>
      <c r="C37" s="37"/>
      <c r="D37" s="39">
        <v>6</v>
      </c>
      <c r="E37" s="39"/>
      <c r="F37" s="35">
        <f t="shared" si="4"/>
        <v>6</v>
      </c>
      <c r="G37" s="39">
        <f t="shared" si="5"/>
        <v>6</v>
      </c>
    </row>
    <row r="38" spans="1:7" s="1" customFormat="1" ht="15.75" x14ac:dyDescent="0.25">
      <c r="A38" s="2" t="s">
        <v>62</v>
      </c>
      <c r="B38" s="36"/>
      <c r="C38" s="37"/>
      <c r="D38" s="39">
        <v>6</v>
      </c>
      <c r="E38" s="39"/>
      <c r="F38" s="35">
        <f t="shared" si="4"/>
        <v>6</v>
      </c>
      <c r="G38" s="39">
        <f t="shared" si="5"/>
        <v>6</v>
      </c>
    </row>
    <row r="39" spans="1:7" s="1" customFormat="1" ht="15.75" x14ac:dyDescent="0.25">
      <c r="A39" s="2" t="s">
        <v>63</v>
      </c>
      <c r="B39" s="36"/>
      <c r="C39" s="37"/>
      <c r="D39" s="39">
        <v>6</v>
      </c>
      <c r="E39" s="39"/>
      <c r="F39" s="35">
        <f t="shared" si="4"/>
        <v>6</v>
      </c>
      <c r="G39" s="39">
        <f t="shared" si="5"/>
        <v>6</v>
      </c>
    </row>
    <row r="40" spans="1:7" s="1" customFormat="1" ht="15.75" x14ac:dyDescent="0.25">
      <c r="A40" s="2" t="s">
        <v>64</v>
      </c>
      <c r="B40" s="36"/>
      <c r="C40" s="37"/>
      <c r="D40" s="39">
        <v>6</v>
      </c>
      <c r="E40" s="39"/>
      <c r="F40" s="35">
        <f t="shared" si="4"/>
        <v>6</v>
      </c>
      <c r="G40" s="39">
        <f t="shared" si="5"/>
        <v>6</v>
      </c>
    </row>
    <row r="41" spans="1:7" s="1" customFormat="1" ht="15.75" x14ac:dyDescent="0.25">
      <c r="A41" s="2" t="s">
        <v>65</v>
      </c>
      <c r="B41" s="36"/>
      <c r="C41" s="37"/>
      <c r="D41" s="39">
        <v>6</v>
      </c>
      <c r="E41" s="39"/>
      <c r="F41" s="35">
        <f t="shared" si="4"/>
        <v>6</v>
      </c>
      <c r="G41" s="39">
        <f t="shared" si="5"/>
        <v>6</v>
      </c>
    </row>
    <row r="42" spans="1:7" s="1" customFormat="1" x14ac:dyDescent="0.25">
      <c r="A42" s="8">
        <f>+COUNTA(A34:A41)</f>
        <v>8</v>
      </c>
      <c r="B42" s="9"/>
      <c r="C42" s="10"/>
      <c r="D42" s="11"/>
      <c r="E42" s="12"/>
      <c r="F42" s="8"/>
      <c r="G42" s="8">
        <f>SUM(G34:G41)</f>
        <v>48</v>
      </c>
    </row>
    <row r="43" spans="1:7" s="1" customFormat="1" ht="15.75" x14ac:dyDescent="0.25">
      <c r="A43" s="63" t="s">
        <v>30</v>
      </c>
      <c r="B43" s="63"/>
      <c r="C43" s="63"/>
      <c r="D43" s="63"/>
      <c r="E43" s="63"/>
      <c r="F43" s="63"/>
      <c r="G43" s="5"/>
    </row>
    <row r="44" spans="1:7" s="1" customFormat="1" x14ac:dyDescent="0.25">
      <c r="A44" s="65" t="s">
        <v>28</v>
      </c>
      <c r="B44" s="65"/>
      <c r="C44" s="65"/>
      <c r="D44" s="65"/>
      <c r="E44" s="65"/>
      <c r="F44" s="65"/>
      <c r="G44" s="65"/>
    </row>
    <row r="45" spans="1:7" s="1" customFormat="1" x14ac:dyDescent="0.25">
      <c r="A45" s="41"/>
      <c r="B45" s="41"/>
      <c r="C45" s="41"/>
      <c r="D45" s="41"/>
      <c r="E45" s="41"/>
      <c r="F45" s="41"/>
      <c r="G45" s="41"/>
    </row>
    <row r="46" spans="1:7" s="1" customFormat="1" ht="15.75" x14ac:dyDescent="0.25">
      <c r="A46" s="62" t="s">
        <v>38</v>
      </c>
      <c r="B46" s="62"/>
      <c r="C46" s="62"/>
      <c r="D46" s="62"/>
      <c r="E46" s="62"/>
      <c r="F46" s="62"/>
      <c r="G46" s="62"/>
    </row>
    <row r="47" spans="1:7" s="1" customFormat="1" ht="60" x14ac:dyDescent="0.25">
      <c r="A47" s="3" t="s">
        <v>0</v>
      </c>
      <c r="B47" s="4" t="s">
        <v>9</v>
      </c>
      <c r="C47" s="4" t="s">
        <v>20</v>
      </c>
      <c r="D47" s="3" t="s">
        <v>1</v>
      </c>
      <c r="E47" s="6" t="s">
        <v>29</v>
      </c>
      <c r="F47" s="3" t="s">
        <v>19</v>
      </c>
      <c r="G47" s="3" t="s">
        <v>10</v>
      </c>
    </row>
    <row r="48" spans="1:7" s="1" customFormat="1" ht="15.75" x14ac:dyDescent="0.25">
      <c r="A48" s="2" t="s">
        <v>66</v>
      </c>
      <c r="B48" s="36"/>
      <c r="C48" s="37"/>
      <c r="D48" s="39">
        <v>6</v>
      </c>
      <c r="E48" s="39"/>
      <c r="F48" s="35">
        <f>+D48</f>
        <v>6</v>
      </c>
      <c r="G48" s="39">
        <f>+D48</f>
        <v>6</v>
      </c>
    </row>
    <row r="49" spans="1:11" s="1" customFormat="1" ht="18.75" x14ac:dyDescent="0.3">
      <c r="A49" s="2" t="s">
        <v>67</v>
      </c>
      <c r="B49" s="36"/>
      <c r="C49" s="37"/>
      <c r="D49" s="39">
        <v>6</v>
      </c>
      <c r="E49" s="39"/>
      <c r="F49" s="35">
        <f t="shared" ref="F49:F53" si="6">+D49</f>
        <v>6</v>
      </c>
      <c r="G49" s="39">
        <f t="shared" ref="G49:G53" si="7">+D49</f>
        <v>6</v>
      </c>
      <c r="H49" s="38"/>
    </row>
    <row r="50" spans="1:11" s="1" customFormat="1" ht="15.75" x14ac:dyDescent="0.25">
      <c r="A50" s="2" t="s">
        <v>68</v>
      </c>
      <c r="B50" s="36"/>
      <c r="C50" s="37"/>
      <c r="D50" s="39">
        <v>6</v>
      </c>
      <c r="E50" s="39"/>
      <c r="F50" s="35">
        <f t="shared" si="6"/>
        <v>6</v>
      </c>
      <c r="G50" s="39">
        <f t="shared" si="7"/>
        <v>6</v>
      </c>
    </row>
    <row r="51" spans="1:11" s="1" customFormat="1" ht="18.75" x14ac:dyDescent="0.3">
      <c r="A51" s="2" t="s">
        <v>69</v>
      </c>
      <c r="B51" s="36"/>
      <c r="C51" s="37"/>
      <c r="D51" s="39">
        <v>6</v>
      </c>
      <c r="E51" s="39"/>
      <c r="F51" s="35">
        <f t="shared" si="6"/>
        <v>6</v>
      </c>
      <c r="G51" s="39">
        <f t="shared" si="7"/>
        <v>6</v>
      </c>
      <c r="H51" s="38"/>
    </row>
    <row r="52" spans="1:11" s="1" customFormat="1" ht="18.75" x14ac:dyDescent="0.3">
      <c r="A52" s="2" t="s">
        <v>70</v>
      </c>
      <c r="B52" s="36"/>
      <c r="C52" s="37"/>
      <c r="D52" s="39">
        <v>6</v>
      </c>
      <c r="E52" s="39"/>
      <c r="F52" s="35">
        <f t="shared" si="6"/>
        <v>6</v>
      </c>
      <c r="G52" s="39">
        <f t="shared" si="7"/>
        <v>6</v>
      </c>
      <c r="H52" s="38"/>
    </row>
    <row r="53" spans="1:11" s="1" customFormat="1" ht="18.75" x14ac:dyDescent="0.3">
      <c r="A53" s="2" t="s">
        <v>71</v>
      </c>
      <c r="B53" s="36"/>
      <c r="C53" s="37"/>
      <c r="D53" s="39">
        <v>6</v>
      </c>
      <c r="E53" s="39"/>
      <c r="F53" s="35">
        <f t="shared" si="6"/>
        <v>6</v>
      </c>
      <c r="G53" s="39">
        <f t="shared" si="7"/>
        <v>6</v>
      </c>
      <c r="H53" s="38"/>
    </row>
    <row r="54" spans="1:11" s="1" customFormat="1" x14ac:dyDescent="0.25">
      <c r="A54" s="8">
        <f>+COUNTA(A48:A53)</f>
        <v>6</v>
      </c>
      <c r="B54" s="9"/>
      <c r="C54" s="10"/>
      <c r="D54" s="11"/>
      <c r="E54" s="12"/>
      <c r="F54" s="8"/>
      <c r="G54" s="8">
        <f>SUM(G48:G53)</f>
        <v>36</v>
      </c>
    </row>
    <row r="55" spans="1:11" s="1" customFormat="1" ht="15.75" x14ac:dyDescent="0.25">
      <c r="A55" s="63" t="s">
        <v>30</v>
      </c>
      <c r="B55" s="63"/>
      <c r="C55" s="63"/>
      <c r="D55" s="63"/>
      <c r="E55" s="63"/>
      <c r="F55" s="63"/>
      <c r="G55" s="5"/>
      <c r="H55" s="64" t="s">
        <v>33</v>
      </c>
      <c r="I55" s="64"/>
      <c r="J55" s="64"/>
      <c r="K55" s="64"/>
    </row>
    <row r="56" spans="1:11" s="1" customFormat="1" x14ac:dyDescent="0.25">
      <c r="A56" s="65" t="s">
        <v>28</v>
      </c>
      <c r="B56" s="65"/>
      <c r="C56" s="65"/>
      <c r="D56" s="65"/>
      <c r="E56" s="65"/>
      <c r="F56" s="65"/>
      <c r="G56" s="65"/>
      <c r="H56" s="64"/>
      <c r="I56" s="64"/>
      <c r="J56" s="64"/>
      <c r="K56" s="64"/>
    </row>
    <row r="57" spans="1:11" s="1" customFormat="1" x14ac:dyDescent="0.25">
      <c r="A57" s="1" t="s">
        <v>31</v>
      </c>
      <c r="F57" s="42"/>
      <c r="G57" s="42"/>
    </row>
    <row r="58" spans="1:11" s="1" customFormat="1" x14ac:dyDescent="0.25">
      <c r="A58" s="42"/>
      <c r="B58" s="42"/>
      <c r="C58" s="42"/>
      <c r="D58" s="42"/>
      <c r="E58" s="42"/>
      <c r="F58" s="42"/>
      <c r="G58" s="42"/>
    </row>
    <row r="59" spans="1:11" ht="15.75" x14ac:dyDescent="0.25">
      <c r="A59" s="62" t="s">
        <v>39</v>
      </c>
      <c r="B59" s="62"/>
      <c r="C59" s="62"/>
      <c r="D59" s="62"/>
      <c r="E59" s="62"/>
      <c r="F59" s="62"/>
      <c r="G59" s="62"/>
      <c r="H59" s="1"/>
      <c r="I59" s="1"/>
      <c r="J59" s="1"/>
      <c r="K59" s="1"/>
    </row>
    <row r="60" spans="1:11" ht="60" x14ac:dyDescent="0.25">
      <c r="A60" s="3" t="s">
        <v>0</v>
      </c>
      <c r="B60" s="4" t="s">
        <v>9</v>
      </c>
      <c r="C60" s="4" t="s">
        <v>20</v>
      </c>
      <c r="D60" s="3" t="s">
        <v>1</v>
      </c>
      <c r="E60" s="6" t="s">
        <v>29</v>
      </c>
      <c r="F60" s="3" t="s">
        <v>19</v>
      </c>
      <c r="G60" s="3" t="s">
        <v>10</v>
      </c>
      <c r="H60" s="1"/>
      <c r="I60" s="1"/>
      <c r="J60" s="1"/>
      <c r="K60" s="1"/>
    </row>
    <row r="61" spans="1:11" ht="15.75" x14ac:dyDescent="0.25">
      <c r="A61" s="2" t="s">
        <v>72</v>
      </c>
      <c r="B61" s="36"/>
      <c r="C61" s="37"/>
      <c r="D61" s="39">
        <v>6</v>
      </c>
      <c r="E61" s="39"/>
      <c r="F61" s="35">
        <v>6</v>
      </c>
      <c r="G61" s="39">
        <v>6</v>
      </c>
      <c r="H61" s="1"/>
      <c r="I61" s="1"/>
      <c r="J61" s="1"/>
      <c r="K61" s="1"/>
    </row>
    <row r="62" spans="1:11" ht="18.75" x14ac:dyDescent="0.3">
      <c r="A62" s="2" t="s">
        <v>73</v>
      </c>
      <c r="B62" s="36"/>
      <c r="C62" s="37"/>
      <c r="D62" s="39">
        <v>6</v>
      </c>
      <c r="E62" s="39"/>
      <c r="F62" s="35">
        <v>6</v>
      </c>
      <c r="G62" s="39">
        <v>6</v>
      </c>
      <c r="H62" s="38"/>
      <c r="I62" s="1"/>
      <c r="J62" s="1"/>
      <c r="K62" s="1"/>
    </row>
    <row r="63" spans="1:11" ht="15.75" x14ac:dyDescent="0.25">
      <c r="A63" s="2" t="s">
        <v>74</v>
      </c>
      <c r="B63" s="36"/>
      <c r="C63" s="37"/>
      <c r="D63" s="39">
        <v>6</v>
      </c>
      <c r="E63" s="39"/>
      <c r="F63" s="35">
        <v>6</v>
      </c>
      <c r="G63" s="39">
        <v>6</v>
      </c>
      <c r="H63" s="1"/>
      <c r="I63" s="1"/>
      <c r="J63" s="1"/>
      <c r="K63" s="1"/>
    </row>
    <row r="64" spans="1:11" ht="18.75" x14ac:dyDescent="0.3">
      <c r="A64" s="2" t="s">
        <v>75</v>
      </c>
      <c r="B64" s="36"/>
      <c r="C64" s="37"/>
      <c r="D64" s="39">
        <v>6</v>
      </c>
      <c r="E64" s="39"/>
      <c r="F64" s="35">
        <v>6</v>
      </c>
      <c r="G64" s="39">
        <v>6</v>
      </c>
      <c r="H64" s="38"/>
      <c r="I64" s="1"/>
      <c r="J64" s="1"/>
      <c r="K64" s="1"/>
    </row>
    <row r="65" spans="1:11" ht="18.75" x14ac:dyDescent="0.3">
      <c r="A65" s="2" t="s">
        <v>76</v>
      </c>
      <c r="B65" s="36"/>
      <c r="C65" s="37"/>
      <c r="D65" s="39">
        <v>5</v>
      </c>
      <c r="E65" s="39"/>
      <c r="F65" s="35">
        <v>5</v>
      </c>
      <c r="G65" s="39">
        <v>5</v>
      </c>
      <c r="H65" s="38"/>
      <c r="I65" s="1"/>
      <c r="J65" s="1"/>
      <c r="K65" s="1"/>
    </row>
    <row r="66" spans="1:11" ht="18.75" x14ac:dyDescent="0.3">
      <c r="A66" s="2" t="s">
        <v>77</v>
      </c>
      <c r="B66" s="36"/>
      <c r="C66" s="37"/>
      <c r="D66" s="39">
        <v>5</v>
      </c>
      <c r="E66" s="39"/>
      <c r="F66" s="35">
        <v>5</v>
      </c>
      <c r="G66" s="39">
        <v>5</v>
      </c>
      <c r="H66" s="38"/>
      <c r="I66" s="1"/>
      <c r="J66" s="1"/>
      <c r="K66" s="1"/>
    </row>
    <row r="67" spans="1:11" s="1" customFormat="1" ht="18.75" x14ac:dyDescent="0.3">
      <c r="A67" s="2" t="s">
        <v>78</v>
      </c>
      <c r="B67" s="36"/>
      <c r="C67" s="37"/>
      <c r="D67" s="39">
        <v>6</v>
      </c>
      <c r="E67" s="39"/>
      <c r="F67" s="35">
        <v>6</v>
      </c>
      <c r="G67" s="39">
        <v>6</v>
      </c>
      <c r="H67" s="38"/>
    </row>
    <row r="68" spans="1:11" s="1" customFormat="1" ht="18.75" x14ac:dyDescent="0.3">
      <c r="A68" s="2" t="s">
        <v>79</v>
      </c>
      <c r="B68" s="36"/>
      <c r="C68" s="37"/>
      <c r="D68" s="39">
        <v>6</v>
      </c>
      <c r="E68" s="39"/>
      <c r="F68" s="35">
        <v>6</v>
      </c>
      <c r="G68" s="39">
        <v>6</v>
      </c>
      <c r="H68" s="38"/>
    </row>
    <row r="69" spans="1:11" ht="22.5" customHeight="1" x14ac:dyDescent="0.25">
      <c r="A69" s="8">
        <f>+COUNTA(A61:A68)</f>
        <v>8</v>
      </c>
      <c r="B69" s="9"/>
      <c r="C69" s="10"/>
      <c r="D69" s="11"/>
      <c r="E69" s="12"/>
      <c r="F69" s="8"/>
      <c r="G69" s="8">
        <f>SUM(G61:G68)</f>
        <v>46</v>
      </c>
      <c r="H69" s="66"/>
      <c r="I69" s="66"/>
      <c r="J69" s="66"/>
      <c r="K69" s="1"/>
    </row>
    <row r="70" spans="1:11" ht="15.75" x14ac:dyDescent="0.25">
      <c r="A70" s="63" t="s">
        <v>30</v>
      </c>
      <c r="B70" s="63"/>
      <c r="C70" s="63"/>
      <c r="D70" s="63"/>
      <c r="E70" s="63"/>
      <c r="F70" s="63"/>
      <c r="G70" s="5">
        <f>+G69-(0)</f>
        <v>46</v>
      </c>
      <c r="H70" s="64"/>
      <c r="I70" s="64"/>
      <c r="J70" s="64"/>
      <c r="K70" s="64"/>
    </row>
    <row r="71" spans="1:11" x14ac:dyDescent="0.25">
      <c r="A71" s="65" t="s">
        <v>28</v>
      </c>
      <c r="B71" s="65"/>
      <c r="C71" s="65"/>
      <c r="D71" s="65"/>
      <c r="E71" s="65"/>
      <c r="F71" s="65"/>
      <c r="G71" s="65"/>
      <c r="H71" s="64"/>
      <c r="I71" s="64"/>
      <c r="J71" s="64"/>
      <c r="K71" s="64"/>
    </row>
    <row r="72" spans="1:11" x14ac:dyDescent="0.25">
      <c r="A72" s="1" t="s">
        <v>31</v>
      </c>
      <c r="B72" s="1"/>
      <c r="C72" s="1"/>
      <c r="D72" s="1"/>
      <c r="E72" s="1"/>
      <c r="F72" s="43"/>
      <c r="G72" s="43"/>
      <c r="H72" s="1"/>
      <c r="I72" s="1"/>
      <c r="J72" s="1"/>
      <c r="K72" s="1"/>
    </row>
    <row r="73" spans="1:11" s="1" customFormat="1" x14ac:dyDescent="0.25">
      <c r="F73" s="43"/>
      <c r="G73" s="43"/>
    </row>
    <row r="74" spans="1:11" ht="15.75" x14ac:dyDescent="0.25">
      <c r="A74" s="62" t="s">
        <v>40</v>
      </c>
      <c r="B74" s="62"/>
      <c r="C74" s="62"/>
      <c r="D74" s="62"/>
      <c r="E74" s="62"/>
      <c r="F74" s="62"/>
      <c r="G74" s="62"/>
      <c r="H74" s="1"/>
      <c r="I74" s="1"/>
      <c r="J74" s="1"/>
      <c r="K74" s="1"/>
    </row>
    <row r="75" spans="1:11" ht="60" x14ac:dyDescent="0.25">
      <c r="A75" s="3" t="s">
        <v>0</v>
      </c>
      <c r="B75" s="4" t="s">
        <v>9</v>
      </c>
      <c r="C75" s="4" t="s">
        <v>20</v>
      </c>
      <c r="D75" s="3" t="s">
        <v>1</v>
      </c>
      <c r="E75" s="6" t="s">
        <v>29</v>
      </c>
      <c r="F75" s="3" t="s">
        <v>19</v>
      </c>
      <c r="G75" s="3" t="s">
        <v>10</v>
      </c>
      <c r="H75" s="1"/>
      <c r="I75" s="1"/>
      <c r="J75" s="1"/>
      <c r="K75" s="1"/>
    </row>
    <row r="76" spans="1:11" ht="15.75" x14ac:dyDescent="0.25">
      <c r="A76" s="2" t="s">
        <v>80</v>
      </c>
      <c r="B76" s="36"/>
      <c r="C76" s="37"/>
      <c r="D76" s="39">
        <v>6</v>
      </c>
      <c r="E76" s="39"/>
      <c r="F76" s="35">
        <v>6</v>
      </c>
      <c r="G76" s="39">
        <v>6</v>
      </c>
      <c r="H76" s="1"/>
      <c r="I76" s="1"/>
      <c r="J76" s="1"/>
      <c r="K76" s="1"/>
    </row>
    <row r="77" spans="1:11" ht="18.75" x14ac:dyDescent="0.3">
      <c r="A77" s="2" t="s">
        <v>81</v>
      </c>
      <c r="B77" s="36"/>
      <c r="C77" s="37"/>
      <c r="D77" s="39">
        <v>6</v>
      </c>
      <c r="E77" s="39"/>
      <c r="F77" s="35">
        <v>6</v>
      </c>
      <c r="G77" s="39">
        <v>6</v>
      </c>
      <c r="H77" s="38"/>
      <c r="I77" s="1"/>
      <c r="J77" s="1"/>
      <c r="K77" s="1"/>
    </row>
    <row r="78" spans="1:11" ht="18.75" x14ac:dyDescent="0.3">
      <c r="A78" s="2" t="s">
        <v>82</v>
      </c>
      <c r="B78" s="36"/>
      <c r="C78" s="37"/>
      <c r="D78" s="39">
        <v>6</v>
      </c>
      <c r="E78" s="39"/>
      <c r="F78" s="35">
        <v>6</v>
      </c>
      <c r="G78" s="39">
        <v>6</v>
      </c>
      <c r="H78" s="38"/>
      <c r="I78" s="1"/>
      <c r="J78" s="1"/>
      <c r="K78" s="1"/>
    </row>
    <row r="79" spans="1:11" ht="18.75" x14ac:dyDescent="0.3">
      <c r="A79" s="2" t="s">
        <v>83</v>
      </c>
      <c r="B79" s="36"/>
      <c r="C79" s="37"/>
      <c r="D79" s="39">
        <v>6</v>
      </c>
      <c r="E79" s="39"/>
      <c r="F79" s="35">
        <v>6</v>
      </c>
      <c r="G79" s="39">
        <v>6</v>
      </c>
      <c r="H79" s="38"/>
      <c r="I79" s="1"/>
      <c r="J79" s="1"/>
      <c r="K79" s="1"/>
    </row>
    <row r="80" spans="1:11" ht="18.75" x14ac:dyDescent="0.3">
      <c r="A80" s="2" t="s">
        <v>84</v>
      </c>
      <c r="B80" s="36"/>
      <c r="C80" s="37"/>
      <c r="D80" s="39">
        <v>5</v>
      </c>
      <c r="E80" s="39"/>
      <c r="F80" s="35">
        <v>5</v>
      </c>
      <c r="G80" s="39">
        <v>5</v>
      </c>
      <c r="H80" s="38"/>
      <c r="I80" s="1"/>
      <c r="J80" s="1"/>
      <c r="K80" s="1"/>
    </row>
    <row r="81" spans="1:11" x14ac:dyDescent="0.25">
      <c r="A81" s="8">
        <f>+COUNTA(A76:A80)</f>
        <v>5</v>
      </c>
      <c r="B81" s="9"/>
      <c r="C81" s="10"/>
      <c r="D81" s="11"/>
      <c r="E81" s="12"/>
      <c r="F81" s="8"/>
      <c r="G81" s="8">
        <f>SUM(G76:G80)</f>
        <v>29</v>
      </c>
      <c r="H81" s="1"/>
      <c r="I81" s="1"/>
      <c r="J81" s="1"/>
      <c r="K81" s="1"/>
    </row>
    <row r="82" spans="1:11" ht="21" customHeight="1" x14ac:dyDescent="0.25">
      <c r="A82" s="63" t="s">
        <v>30</v>
      </c>
      <c r="B82" s="63"/>
      <c r="C82" s="63"/>
      <c r="D82" s="63"/>
      <c r="E82" s="63"/>
      <c r="F82" s="63"/>
      <c r="G82" s="5"/>
      <c r="H82" s="66"/>
      <c r="I82" s="66"/>
      <c r="J82" s="66"/>
      <c r="K82" s="60"/>
    </row>
    <row r="83" spans="1:11" x14ac:dyDescent="0.25">
      <c r="A83" s="65" t="s">
        <v>28</v>
      </c>
      <c r="B83" s="65"/>
      <c r="C83" s="65"/>
      <c r="D83" s="65"/>
      <c r="E83" s="65"/>
      <c r="F83" s="65"/>
      <c r="G83" s="65"/>
      <c r="H83" s="60"/>
      <c r="I83" s="60"/>
      <c r="J83" s="60"/>
      <c r="K83" s="60"/>
    </row>
    <row r="84" spans="1:11" x14ac:dyDescent="0.25">
      <c r="A84" s="1" t="s">
        <v>31</v>
      </c>
      <c r="B84" s="1"/>
      <c r="C84" s="1"/>
      <c r="D84" s="1"/>
      <c r="E84" s="1"/>
      <c r="F84" s="43"/>
      <c r="G84" s="43"/>
      <c r="H84" s="1"/>
      <c r="I84" s="1"/>
      <c r="J84" s="1"/>
      <c r="K84" s="1"/>
    </row>
    <row r="85" spans="1:11" s="1" customFormat="1" x14ac:dyDescent="0.25">
      <c r="A85" s="1" t="s">
        <v>85</v>
      </c>
      <c r="F85" s="61"/>
      <c r="G85" s="61"/>
    </row>
    <row r="86" spans="1:11" s="1" customFormat="1" ht="15" customHeight="1" x14ac:dyDescent="0.25">
      <c r="A86" s="65" t="s">
        <v>86</v>
      </c>
      <c r="B86" s="65"/>
      <c r="C86" s="65"/>
      <c r="F86" s="44"/>
      <c r="G86" s="44"/>
    </row>
    <row r="87" spans="1:11" ht="15.75" x14ac:dyDescent="0.25">
      <c r="A87" s="62" t="s">
        <v>41</v>
      </c>
      <c r="B87" s="62"/>
      <c r="C87" s="62"/>
      <c r="D87" s="62"/>
      <c r="E87" s="62"/>
      <c r="F87" s="62"/>
      <c r="G87" s="62"/>
      <c r="H87" s="1"/>
      <c r="I87" s="1"/>
      <c r="J87" s="1"/>
      <c r="K87" s="1"/>
    </row>
    <row r="88" spans="1:11" ht="60" x14ac:dyDescent="0.25">
      <c r="A88" s="3" t="s">
        <v>0</v>
      </c>
      <c r="B88" s="4" t="s">
        <v>9</v>
      </c>
      <c r="C88" s="4" t="s">
        <v>20</v>
      </c>
      <c r="D88" s="3" t="s">
        <v>1</v>
      </c>
      <c r="E88" s="6" t="s">
        <v>29</v>
      </c>
      <c r="F88" s="3" t="s">
        <v>19</v>
      </c>
      <c r="G88" s="3" t="s">
        <v>10</v>
      </c>
      <c r="H88" s="1"/>
      <c r="I88" s="1"/>
      <c r="J88" s="1"/>
      <c r="K88" s="1"/>
    </row>
    <row r="89" spans="1:11" ht="15.75" x14ac:dyDescent="0.25">
      <c r="A89" s="2" t="s">
        <v>87</v>
      </c>
      <c r="B89" s="36"/>
      <c r="C89" s="37"/>
      <c r="D89" s="39">
        <v>6</v>
      </c>
      <c r="E89" s="39"/>
      <c r="F89" s="39">
        <f>+D89</f>
        <v>6</v>
      </c>
      <c r="G89" s="39">
        <f>+D89</f>
        <v>6</v>
      </c>
      <c r="H89" s="1"/>
      <c r="I89" s="1"/>
      <c r="J89" s="1"/>
      <c r="K89" s="1"/>
    </row>
    <row r="90" spans="1:11" ht="18.75" x14ac:dyDescent="0.3">
      <c r="A90" s="2" t="s">
        <v>88</v>
      </c>
      <c r="B90" s="36"/>
      <c r="C90" s="37"/>
      <c r="D90" s="39">
        <v>6</v>
      </c>
      <c r="E90" s="39"/>
      <c r="F90" s="39">
        <f t="shared" ref="F90:F95" si="8">+D90</f>
        <v>6</v>
      </c>
      <c r="G90" s="39">
        <f t="shared" ref="G90:G95" si="9">+D90</f>
        <v>6</v>
      </c>
      <c r="H90" s="38"/>
      <c r="I90" s="1"/>
      <c r="J90" s="1"/>
      <c r="K90" s="1"/>
    </row>
    <row r="91" spans="1:11" ht="18.75" x14ac:dyDescent="0.3">
      <c r="A91" s="2" t="s">
        <v>89</v>
      </c>
      <c r="B91" s="36"/>
      <c r="C91" s="37"/>
      <c r="D91" s="39">
        <v>6</v>
      </c>
      <c r="E91" s="39"/>
      <c r="F91" s="39">
        <f t="shared" si="8"/>
        <v>6</v>
      </c>
      <c r="G91" s="39">
        <f t="shared" si="9"/>
        <v>6</v>
      </c>
      <c r="H91" s="38"/>
      <c r="I91" s="1"/>
      <c r="J91" s="1"/>
      <c r="K91" s="1"/>
    </row>
    <row r="92" spans="1:11" ht="18.75" x14ac:dyDescent="0.3">
      <c r="A92" s="2" t="s">
        <v>90</v>
      </c>
      <c r="B92" s="36"/>
      <c r="C92" s="37"/>
      <c r="D92" s="39">
        <v>6</v>
      </c>
      <c r="E92" s="39"/>
      <c r="F92" s="39">
        <f t="shared" si="8"/>
        <v>6</v>
      </c>
      <c r="G92" s="39">
        <f t="shared" si="9"/>
        <v>6</v>
      </c>
      <c r="H92" s="38"/>
      <c r="I92" s="1"/>
      <c r="J92" s="1"/>
      <c r="K92" s="1"/>
    </row>
    <row r="93" spans="1:11" ht="18.75" x14ac:dyDescent="0.3">
      <c r="A93" s="2" t="s">
        <v>91</v>
      </c>
      <c r="B93" s="36"/>
      <c r="C93" s="37"/>
      <c r="D93" s="39">
        <v>6</v>
      </c>
      <c r="E93" s="39"/>
      <c r="F93" s="39">
        <f t="shared" si="8"/>
        <v>6</v>
      </c>
      <c r="G93" s="39">
        <f t="shared" si="9"/>
        <v>6</v>
      </c>
      <c r="H93" s="38"/>
      <c r="I93" s="1"/>
      <c r="J93" s="1"/>
      <c r="K93" s="1"/>
    </row>
    <row r="94" spans="1:11" ht="18.75" x14ac:dyDescent="0.3">
      <c r="A94" s="2" t="s">
        <v>92</v>
      </c>
      <c r="B94" s="36"/>
      <c r="C94" s="37"/>
      <c r="D94" s="39">
        <v>6</v>
      </c>
      <c r="E94" s="39"/>
      <c r="F94" s="39">
        <f t="shared" si="8"/>
        <v>6</v>
      </c>
      <c r="G94" s="39">
        <f t="shared" si="9"/>
        <v>6</v>
      </c>
      <c r="H94" s="38"/>
      <c r="I94" s="1"/>
      <c r="J94" s="1"/>
      <c r="K94" s="1"/>
    </row>
    <row r="95" spans="1:11" ht="15.75" x14ac:dyDescent="0.25">
      <c r="A95" s="2" t="s">
        <v>93</v>
      </c>
      <c r="B95" s="36"/>
      <c r="C95" s="37"/>
      <c r="D95" s="39">
        <v>5</v>
      </c>
      <c r="E95" s="39"/>
      <c r="F95" s="39">
        <f t="shared" si="8"/>
        <v>5</v>
      </c>
      <c r="G95" s="39">
        <f t="shared" si="9"/>
        <v>5</v>
      </c>
      <c r="H95" s="1"/>
      <c r="I95" s="1"/>
      <c r="J95" s="1"/>
      <c r="K95" s="1"/>
    </row>
    <row r="96" spans="1:11" s="1" customFormat="1" ht="15.75" x14ac:dyDescent="0.25">
      <c r="A96" s="2"/>
      <c r="B96" s="36"/>
      <c r="C96" s="37"/>
      <c r="D96" s="39"/>
      <c r="E96" s="39"/>
      <c r="F96" s="39"/>
      <c r="G96" s="39"/>
    </row>
    <row r="97" spans="1:11" x14ac:dyDescent="0.25">
      <c r="A97" s="8">
        <f>+COUNTA(A89:A96)</f>
        <v>7</v>
      </c>
      <c r="B97" s="9"/>
      <c r="C97" s="10"/>
      <c r="D97" s="11"/>
      <c r="E97" s="12"/>
      <c r="F97" s="8"/>
      <c r="G97" s="8">
        <f>SUM(G89:G96)</f>
        <v>41</v>
      </c>
      <c r="H97" s="1"/>
      <c r="I97" s="1"/>
      <c r="J97" s="1"/>
      <c r="K97" s="1"/>
    </row>
    <row r="98" spans="1:11" ht="15.75" x14ac:dyDescent="0.25">
      <c r="A98" s="63" t="s">
        <v>30</v>
      </c>
      <c r="B98" s="63"/>
      <c r="C98" s="63"/>
      <c r="D98" s="63"/>
      <c r="E98" s="63"/>
      <c r="F98" s="63"/>
      <c r="G98" s="5"/>
      <c r="H98" s="64"/>
      <c r="I98" s="64"/>
      <c r="J98" s="64"/>
      <c r="K98" s="64"/>
    </row>
    <row r="99" spans="1:11" x14ac:dyDescent="0.25">
      <c r="A99" s="65" t="s">
        <v>28</v>
      </c>
      <c r="B99" s="65"/>
      <c r="C99" s="65"/>
      <c r="D99" s="65"/>
      <c r="E99" s="65"/>
      <c r="F99" s="65"/>
      <c r="G99" s="65"/>
      <c r="H99" s="64"/>
      <c r="I99" s="64"/>
      <c r="J99" s="64"/>
      <c r="K99" s="64"/>
    </row>
    <row r="100" spans="1:11" x14ac:dyDescent="0.25">
      <c r="A100" s="1"/>
      <c r="B100" s="1"/>
      <c r="C100" s="1"/>
      <c r="D100" s="1"/>
      <c r="E100" s="1"/>
      <c r="F100" s="44"/>
      <c r="G100" s="44"/>
      <c r="H100" s="1"/>
      <c r="I100" s="1"/>
      <c r="J100" s="1"/>
      <c r="K100" s="1"/>
    </row>
    <row r="101" spans="1:11" ht="15.75" x14ac:dyDescent="0.25">
      <c r="A101" s="62" t="s">
        <v>42</v>
      </c>
      <c r="B101" s="62"/>
      <c r="C101" s="62"/>
      <c r="D101" s="62"/>
      <c r="E101" s="62"/>
      <c r="F101" s="62"/>
      <c r="G101" s="62"/>
    </row>
    <row r="102" spans="1:11" ht="60" x14ac:dyDescent="0.25">
      <c r="A102" s="3" t="s">
        <v>0</v>
      </c>
      <c r="B102" s="4" t="s">
        <v>9</v>
      </c>
      <c r="C102" s="4" t="s">
        <v>20</v>
      </c>
      <c r="D102" s="3" t="s">
        <v>1</v>
      </c>
      <c r="E102" s="6" t="s">
        <v>29</v>
      </c>
      <c r="F102" s="3" t="s">
        <v>19</v>
      </c>
      <c r="G102" s="3" t="s">
        <v>10</v>
      </c>
    </row>
    <row r="103" spans="1:11" ht="15.75" x14ac:dyDescent="0.25">
      <c r="A103" s="2" t="s">
        <v>94</v>
      </c>
      <c r="B103" s="36"/>
      <c r="C103" s="37"/>
      <c r="D103" s="39">
        <v>6</v>
      </c>
      <c r="E103" s="39"/>
      <c r="F103" s="39">
        <f>+D103</f>
        <v>6</v>
      </c>
      <c r="G103" s="39">
        <f>+D103</f>
        <v>6</v>
      </c>
    </row>
    <row r="104" spans="1:11" ht="15.75" x14ac:dyDescent="0.25">
      <c r="A104" s="2" t="s">
        <v>95</v>
      </c>
      <c r="B104" s="36"/>
      <c r="C104" s="37"/>
      <c r="D104" s="39">
        <v>6</v>
      </c>
      <c r="E104" s="39"/>
      <c r="F104" s="39">
        <f t="shared" ref="F104:F110" si="10">+D104</f>
        <v>6</v>
      </c>
      <c r="G104" s="39">
        <f t="shared" ref="G104:G110" si="11">+D104</f>
        <v>6</v>
      </c>
    </row>
    <row r="105" spans="1:11" ht="15.75" x14ac:dyDescent="0.25">
      <c r="A105" s="2" t="s">
        <v>96</v>
      </c>
      <c r="B105" s="36"/>
      <c r="C105" s="37"/>
      <c r="D105" s="39">
        <v>6</v>
      </c>
      <c r="E105" s="39"/>
      <c r="F105" s="39">
        <f t="shared" si="10"/>
        <v>6</v>
      </c>
      <c r="G105" s="39">
        <f t="shared" si="11"/>
        <v>6</v>
      </c>
    </row>
    <row r="106" spans="1:11" ht="15.75" x14ac:dyDescent="0.25">
      <c r="A106" s="2" t="s">
        <v>97</v>
      </c>
      <c r="B106" s="36"/>
      <c r="C106" s="37"/>
      <c r="D106" s="39">
        <v>6</v>
      </c>
      <c r="E106" s="39"/>
      <c r="F106" s="39">
        <f t="shared" si="10"/>
        <v>6</v>
      </c>
      <c r="G106" s="39">
        <f t="shared" si="11"/>
        <v>6</v>
      </c>
    </row>
    <row r="107" spans="1:11" ht="15.75" x14ac:dyDescent="0.25">
      <c r="A107" s="2" t="s">
        <v>98</v>
      </c>
      <c r="B107" s="36"/>
      <c r="C107" s="37"/>
      <c r="D107" s="39">
        <v>6</v>
      </c>
      <c r="E107" s="39"/>
      <c r="F107" s="39">
        <f t="shared" si="10"/>
        <v>6</v>
      </c>
      <c r="G107" s="39">
        <f t="shared" si="11"/>
        <v>6</v>
      </c>
    </row>
    <row r="108" spans="1:11" ht="15.75" x14ac:dyDescent="0.25">
      <c r="A108" s="2" t="s">
        <v>99</v>
      </c>
      <c r="B108" s="36"/>
      <c r="C108" s="37"/>
      <c r="D108" s="39">
        <v>6</v>
      </c>
      <c r="E108" s="39"/>
      <c r="F108" s="39">
        <f t="shared" si="10"/>
        <v>6</v>
      </c>
      <c r="G108" s="39">
        <f t="shared" si="11"/>
        <v>6</v>
      </c>
    </row>
    <row r="109" spans="1:11" ht="15.75" x14ac:dyDescent="0.25">
      <c r="A109" s="2" t="s">
        <v>100</v>
      </c>
      <c r="B109" s="36"/>
      <c r="C109" s="37"/>
      <c r="D109" s="39">
        <v>6</v>
      </c>
      <c r="E109" s="39"/>
      <c r="F109" s="39">
        <f t="shared" si="10"/>
        <v>6</v>
      </c>
      <c r="G109" s="39">
        <f t="shared" si="11"/>
        <v>6</v>
      </c>
    </row>
    <row r="110" spans="1:11" s="1" customFormat="1" ht="15.75" x14ac:dyDescent="0.25">
      <c r="A110" s="2" t="s">
        <v>101</v>
      </c>
      <c r="B110" s="36"/>
      <c r="C110" s="37"/>
      <c r="D110" s="39">
        <v>4</v>
      </c>
      <c r="E110" s="39"/>
      <c r="F110" s="39">
        <f t="shared" si="10"/>
        <v>4</v>
      </c>
      <c r="G110" s="39">
        <f t="shared" si="11"/>
        <v>4</v>
      </c>
    </row>
    <row r="111" spans="1:11" s="1" customFormat="1" ht="15.75" x14ac:dyDescent="0.25">
      <c r="A111" s="2"/>
      <c r="B111" s="36"/>
      <c r="C111" s="37"/>
      <c r="D111" s="39"/>
      <c r="E111" s="39"/>
      <c r="F111" s="39"/>
      <c r="G111" s="39"/>
    </row>
    <row r="112" spans="1:11" ht="20.25" customHeight="1" x14ac:dyDescent="0.25">
      <c r="A112" s="8">
        <f>+COUNTA(A103:A110)</f>
        <v>8</v>
      </c>
      <c r="B112" s="9"/>
      <c r="C112" s="10"/>
      <c r="D112" s="11"/>
      <c r="E112" s="12"/>
      <c r="F112" s="8"/>
      <c r="G112" s="8">
        <f>+SUM(G103:G110)</f>
        <v>46</v>
      </c>
      <c r="H112" s="66"/>
      <c r="I112" s="66"/>
      <c r="J112" s="66"/>
    </row>
    <row r="113" spans="1:11" ht="15.75" x14ac:dyDescent="0.25">
      <c r="A113" s="63" t="s">
        <v>30</v>
      </c>
      <c r="B113" s="63"/>
      <c r="C113" s="63"/>
      <c r="D113" s="63"/>
      <c r="E113" s="63"/>
      <c r="F113" s="63"/>
      <c r="G113" s="5"/>
    </row>
    <row r="114" spans="1:11" x14ac:dyDescent="0.25">
      <c r="A114" s="65" t="s">
        <v>28</v>
      </c>
      <c r="B114" s="65"/>
      <c r="C114" s="65"/>
      <c r="D114" s="65"/>
      <c r="E114" s="65"/>
      <c r="F114" s="65"/>
      <c r="G114" s="65"/>
    </row>
    <row r="115" spans="1:11" s="1" customFormat="1" x14ac:dyDescent="0.25">
      <c r="A115" s="44"/>
      <c r="B115" s="44"/>
      <c r="C115" s="44"/>
      <c r="D115" s="44"/>
      <c r="E115" s="44"/>
      <c r="F115" s="44"/>
      <c r="G115" s="44"/>
    </row>
    <row r="116" spans="1:11" x14ac:dyDescent="0.25">
      <c r="A116" s="1"/>
      <c r="B116" s="1"/>
      <c r="C116" s="1"/>
      <c r="D116" s="1"/>
      <c r="E116" s="1"/>
      <c r="F116" s="44"/>
      <c r="G116" s="44"/>
    </row>
    <row r="117" spans="1:11" ht="15.75" x14ac:dyDescent="0.25">
      <c r="A117" s="62" t="s">
        <v>43</v>
      </c>
      <c r="B117" s="62"/>
      <c r="C117" s="62"/>
      <c r="D117" s="62"/>
      <c r="E117" s="62"/>
      <c r="F117" s="62"/>
      <c r="G117" s="62"/>
    </row>
    <row r="118" spans="1:11" ht="60" x14ac:dyDescent="0.25">
      <c r="A118" s="3" t="s">
        <v>0</v>
      </c>
      <c r="B118" s="4" t="s">
        <v>9</v>
      </c>
      <c r="C118" s="4" t="s">
        <v>20</v>
      </c>
      <c r="D118" s="3" t="s">
        <v>1</v>
      </c>
      <c r="E118" s="6" t="s">
        <v>29</v>
      </c>
      <c r="F118" s="3" t="s">
        <v>19</v>
      </c>
      <c r="G118" s="3" t="s">
        <v>10</v>
      </c>
    </row>
    <row r="119" spans="1:11" ht="15.75" x14ac:dyDescent="0.25">
      <c r="A119" s="2" t="s">
        <v>102</v>
      </c>
      <c r="B119" s="36"/>
      <c r="C119" s="37"/>
      <c r="D119" s="39">
        <v>5</v>
      </c>
      <c r="E119" s="39"/>
      <c r="F119" s="39">
        <f>+D119</f>
        <v>5</v>
      </c>
      <c r="G119" s="39">
        <f>+F119</f>
        <v>5</v>
      </c>
    </row>
    <row r="120" spans="1:11" ht="15.75" x14ac:dyDescent="0.25">
      <c r="A120" s="2" t="s">
        <v>103</v>
      </c>
      <c r="B120" s="36"/>
      <c r="C120" s="37"/>
      <c r="D120" s="39">
        <v>6</v>
      </c>
      <c r="E120" s="39"/>
      <c r="F120" s="39">
        <f t="shared" ref="F120:F125" si="12">+D120</f>
        <v>6</v>
      </c>
      <c r="G120" s="39">
        <f t="shared" ref="G120:G125" si="13">+F120</f>
        <v>6</v>
      </c>
    </row>
    <row r="121" spans="1:11" ht="15.75" x14ac:dyDescent="0.25">
      <c r="A121" s="2" t="s">
        <v>104</v>
      </c>
      <c r="B121" s="36"/>
      <c r="C121" s="37"/>
      <c r="D121" s="39">
        <v>6</v>
      </c>
      <c r="E121" s="39"/>
      <c r="F121" s="39">
        <f t="shared" si="12"/>
        <v>6</v>
      </c>
      <c r="G121" s="39">
        <f t="shared" si="13"/>
        <v>6</v>
      </c>
    </row>
    <row r="122" spans="1:11" ht="15.75" x14ac:dyDescent="0.25">
      <c r="A122" s="2" t="s">
        <v>105</v>
      </c>
      <c r="B122" s="36"/>
      <c r="C122" s="37"/>
      <c r="D122" s="39">
        <v>6</v>
      </c>
      <c r="E122" s="39"/>
      <c r="F122" s="39">
        <f t="shared" si="12"/>
        <v>6</v>
      </c>
      <c r="G122" s="39">
        <f t="shared" si="13"/>
        <v>6</v>
      </c>
    </row>
    <row r="123" spans="1:11" ht="15.75" x14ac:dyDescent="0.25">
      <c r="A123" s="2" t="s">
        <v>106</v>
      </c>
      <c r="B123" s="36"/>
      <c r="C123" s="37"/>
      <c r="D123" s="39">
        <v>6</v>
      </c>
      <c r="E123" s="39"/>
      <c r="F123" s="39">
        <f t="shared" si="12"/>
        <v>6</v>
      </c>
      <c r="G123" s="39">
        <f t="shared" si="13"/>
        <v>6</v>
      </c>
    </row>
    <row r="124" spans="1:11" ht="18" customHeight="1" x14ac:dyDescent="0.25">
      <c r="A124" s="2" t="s">
        <v>107</v>
      </c>
      <c r="B124" s="36"/>
      <c r="C124" s="37"/>
      <c r="D124" s="39">
        <v>6</v>
      </c>
      <c r="E124" s="39"/>
      <c r="F124" s="39">
        <f t="shared" si="12"/>
        <v>6</v>
      </c>
      <c r="G124" s="39">
        <f t="shared" si="13"/>
        <v>6</v>
      </c>
    </row>
    <row r="125" spans="1:11" ht="15.75" x14ac:dyDescent="0.25">
      <c r="A125" s="2" t="s">
        <v>108</v>
      </c>
      <c r="B125" s="36"/>
      <c r="C125" s="37"/>
      <c r="D125" s="39">
        <v>6</v>
      </c>
      <c r="E125" s="39"/>
      <c r="F125" s="39">
        <f t="shared" si="12"/>
        <v>6</v>
      </c>
      <c r="G125" s="39">
        <f t="shared" si="13"/>
        <v>6</v>
      </c>
    </row>
    <row r="126" spans="1:11" s="1" customFormat="1" ht="15.75" x14ac:dyDescent="0.25">
      <c r="A126" s="2"/>
      <c r="B126" s="36"/>
      <c r="C126" s="37"/>
      <c r="D126" s="39"/>
      <c r="E126" s="39"/>
      <c r="F126" s="39"/>
      <c r="G126" s="39"/>
    </row>
    <row r="127" spans="1:11" x14ac:dyDescent="0.25">
      <c r="A127" s="8">
        <f>+COUNTA(A119:A126)</f>
        <v>7</v>
      </c>
      <c r="B127" s="9"/>
      <c r="C127" s="10"/>
      <c r="D127" s="11"/>
      <c r="E127" s="12"/>
      <c r="F127" s="8"/>
      <c r="G127" s="8">
        <f>SUM(G119:G126)</f>
        <v>41</v>
      </c>
      <c r="H127" s="1"/>
    </row>
    <row r="128" spans="1:11" x14ac:dyDescent="0.25">
      <c r="A128" s="63" t="s">
        <v>30</v>
      </c>
      <c r="B128" s="63"/>
      <c r="C128" s="63"/>
      <c r="D128" s="63"/>
      <c r="E128" s="63"/>
      <c r="F128" s="63"/>
      <c r="G128" s="8"/>
      <c r="H128" s="64"/>
      <c r="I128" s="64"/>
      <c r="J128" s="64"/>
      <c r="K128" s="64"/>
    </row>
    <row r="129" spans="1:11" x14ac:dyDescent="0.25">
      <c r="A129" s="65" t="s">
        <v>28</v>
      </c>
      <c r="B129" s="65"/>
      <c r="C129" s="65"/>
      <c r="D129" s="65"/>
      <c r="E129" s="65"/>
      <c r="F129" s="65"/>
      <c r="G129" s="65"/>
      <c r="H129" s="64"/>
      <c r="I129" s="64"/>
      <c r="J129" s="64"/>
      <c r="K129" s="64"/>
    </row>
    <row r="130" spans="1:11" s="1" customFormat="1" x14ac:dyDescent="0.25">
      <c r="A130" s="1" t="s">
        <v>31</v>
      </c>
      <c r="F130" s="44"/>
      <c r="G130" s="44"/>
    </row>
    <row r="131" spans="1:11" s="1" customFormat="1" x14ac:dyDescent="0.25">
      <c r="F131" s="45"/>
      <c r="G131" s="45"/>
    </row>
    <row r="132" spans="1:11" ht="15.75" x14ac:dyDescent="0.25">
      <c r="A132" s="62" t="s">
        <v>44</v>
      </c>
      <c r="B132" s="62"/>
      <c r="C132" s="62"/>
      <c r="D132" s="62"/>
      <c r="E132" s="62"/>
      <c r="F132" s="62"/>
      <c r="G132" s="62"/>
      <c r="H132" s="1"/>
      <c r="I132" s="1"/>
      <c r="J132" s="1"/>
      <c r="K132" s="1"/>
    </row>
    <row r="133" spans="1:11" ht="60" x14ac:dyDescent="0.25">
      <c r="A133" s="3" t="s">
        <v>0</v>
      </c>
      <c r="B133" s="4" t="s">
        <v>9</v>
      </c>
      <c r="C133" s="4" t="s">
        <v>20</v>
      </c>
      <c r="D133" s="3" t="s">
        <v>1</v>
      </c>
      <c r="E133" s="6" t="s">
        <v>29</v>
      </c>
      <c r="F133" s="3" t="s">
        <v>19</v>
      </c>
      <c r="G133" s="3" t="s">
        <v>10</v>
      </c>
      <c r="H133" s="1"/>
      <c r="I133" s="1"/>
      <c r="J133" s="1"/>
      <c r="K133" s="1"/>
    </row>
    <row r="134" spans="1:11" ht="15.75" x14ac:dyDescent="0.25">
      <c r="A134" s="2" t="s">
        <v>109</v>
      </c>
      <c r="B134" s="36"/>
      <c r="C134" s="37"/>
      <c r="D134" s="39">
        <v>6</v>
      </c>
      <c r="E134" s="39"/>
      <c r="F134" s="35">
        <f>+D134</f>
        <v>6</v>
      </c>
      <c r="G134" s="39">
        <f>+F134</f>
        <v>6</v>
      </c>
      <c r="H134" s="1"/>
      <c r="I134" s="1"/>
      <c r="J134" s="1"/>
      <c r="K134" s="1"/>
    </row>
    <row r="135" spans="1:11" ht="15.75" x14ac:dyDescent="0.25">
      <c r="A135" s="2" t="s">
        <v>110</v>
      </c>
      <c r="B135" s="36"/>
      <c r="C135" s="37"/>
      <c r="D135" s="39">
        <v>6</v>
      </c>
      <c r="E135" s="39"/>
      <c r="F135" s="35">
        <f t="shared" ref="F135:F138" si="14">+D135</f>
        <v>6</v>
      </c>
      <c r="G135" s="39">
        <f t="shared" ref="G135:G138" si="15">+F135</f>
        <v>6</v>
      </c>
      <c r="H135" s="1"/>
      <c r="I135" s="1"/>
      <c r="J135" s="1"/>
      <c r="K135" s="1"/>
    </row>
    <row r="136" spans="1:11" ht="15.75" x14ac:dyDescent="0.25">
      <c r="A136" s="2" t="s">
        <v>111</v>
      </c>
      <c r="B136" s="36"/>
      <c r="C136" s="37"/>
      <c r="D136" s="39">
        <v>6</v>
      </c>
      <c r="E136" s="39"/>
      <c r="F136" s="35">
        <f t="shared" si="14"/>
        <v>6</v>
      </c>
      <c r="G136" s="39">
        <f t="shared" si="15"/>
        <v>6</v>
      </c>
      <c r="H136" s="1"/>
      <c r="I136" s="1"/>
      <c r="J136" s="1"/>
      <c r="K136" s="1"/>
    </row>
    <row r="137" spans="1:11" ht="15.75" x14ac:dyDescent="0.25">
      <c r="A137" s="2" t="s">
        <v>112</v>
      </c>
      <c r="B137" s="36"/>
      <c r="C137" s="37"/>
      <c r="D137" s="39">
        <v>6</v>
      </c>
      <c r="E137" s="39"/>
      <c r="F137" s="35">
        <f t="shared" si="14"/>
        <v>6</v>
      </c>
      <c r="G137" s="39">
        <f t="shared" si="15"/>
        <v>6</v>
      </c>
      <c r="H137" s="1"/>
      <c r="I137" s="1"/>
      <c r="J137" s="1"/>
      <c r="K137" s="1"/>
    </row>
    <row r="138" spans="1:11" ht="15.75" x14ac:dyDescent="0.25">
      <c r="A138" s="2" t="s">
        <v>113</v>
      </c>
      <c r="B138" s="36"/>
      <c r="C138" s="37"/>
      <c r="D138" s="39">
        <v>6</v>
      </c>
      <c r="E138" s="39"/>
      <c r="F138" s="35">
        <f t="shared" si="14"/>
        <v>6</v>
      </c>
      <c r="G138" s="39">
        <f t="shared" si="15"/>
        <v>6</v>
      </c>
      <c r="H138" s="1"/>
      <c r="I138" s="1"/>
      <c r="J138" s="1"/>
      <c r="K138" s="1"/>
    </row>
    <row r="139" spans="1:11" x14ac:dyDescent="0.25">
      <c r="A139" s="8">
        <f>+COUNTA(A134:A138)</f>
        <v>5</v>
      </c>
      <c r="B139" s="9"/>
      <c r="C139" s="10"/>
      <c r="D139" s="11"/>
      <c r="E139" s="12"/>
      <c r="F139" s="8"/>
      <c r="G139" s="8">
        <f>SUM(G134:G138)</f>
        <v>30</v>
      </c>
      <c r="H139" s="1"/>
      <c r="I139" s="1"/>
      <c r="J139" s="1"/>
      <c r="K139" s="1"/>
    </row>
    <row r="140" spans="1:11" x14ac:dyDescent="0.25">
      <c r="A140" s="63" t="s">
        <v>30</v>
      </c>
      <c r="B140" s="63"/>
      <c r="C140" s="63"/>
      <c r="D140" s="63"/>
      <c r="E140" s="63"/>
      <c r="F140" s="63"/>
      <c r="G140" s="8"/>
      <c r="H140" s="64"/>
      <c r="I140" s="64"/>
      <c r="J140" s="64"/>
      <c r="K140" s="64"/>
    </row>
    <row r="141" spans="1:11" x14ac:dyDescent="0.25">
      <c r="A141" s="65" t="s">
        <v>28</v>
      </c>
      <c r="B141" s="65"/>
      <c r="C141" s="65"/>
      <c r="D141" s="65"/>
      <c r="E141" s="65"/>
      <c r="F141" s="65"/>
      <c r="G141" s="65"/>
      <c r="H141" s="64"/>
      <c r="I141" s="64"/>
      <c r="J141" s="64"/>
      <c r="K141" s="64"/>
    </row>
    <row r="142" spans="1:11" x14ac:dyDescent="0.25">
      <c r="A142" s="1" t="s">
        <v>31</v>
      </c>
      <c r="B142" s="1"/>
      <c r="C142" s="1"/>
      <c r="D142" s="1"/>
      <c r="E142" s="1"/>
      <c r="F142" s="45"/>
      <c r="G142" s="45"/>
      <c r="H142" s="1"/>
      <c r="I142" s="1"/>
      <c r="J142" s="1"/>
      <c r="K142" s="1"/>
    </row>
    <row r="143" spans="1:11" s="1" customFormat="1" x14ac:dyDescent="0.25">
      <c r="F143" s="45"/>
      <c r="G143" s="45"/>
    </row>
    <row r="144" spans="1:11" ht="15.75" x14ac:dyDescent="0.25">
      <c r="A144" s="62" t="s">
        <v>45</v>
      </c>
      <c r="B144" s="62"/>
      <c r="C144" s="62"/>
      <c r="D144" s="62"/>
      <c r="E144" s="62"/>
      <c r="F144" s="62"/>
      <c r="G144" s="62"/>
      <c r="H144" s="1"/>
      <c r="I144" s="1"/>
      <c r="J144" s="1"/>
      <c r="K144" s="1"/>
    </row>
    <row r="145" spans="1:11" ht="60" x14ac:dyDescent="0.25">
      <c r="A145" s="3" t="s">
        <v>0</v>
      </c>
      <c r="B145" s="4" t="s">
        <v>9</v>
      </c>
      <c r="C145" s="4" t="s">
        <v>20</v>
      </c>
      <c r="D145" s="3" t="s">
        <v>1</v>
      </c>
      <c r="E145" s="6" t="s">
        <v>29</v>
      </c>
      <c r="F145" s="3" t="s">
        <v>19</v>
      </c>
      <c r="G145" s="3" t="s">
        <v>10</v>
      </c>
      <c r="H145" s="1"/>
      <c r="I145" s="1"/>
      <c r="J145" s="1"/>
      <c r="K145" s="1"/>
    </row>
    <row r="146" spans="1:11" ht="15.75" x14ac:dyDescent="0.25">
      <c r="A146" s="73" t="s">
        <v>114</v>
      </c>
      <c r="B146" s="36"/>
      <c r="C146" s="37"/>
      <c r="D146" s="39">
        <v>6</v>
      </c>
      <c r="E146" s="39"/>
      <c r="F146" s="35">
        <f>+D146+E146</f>
        <v>6</v>
      </c>
      <c r="G146" s="39">
        <f>+D146</f>
        <v>6</v>
      </c>
      <c r="H146" s="1"/>
      <c r="I146" s="1"/>
      <c r="J146" s="1"/>
      <c r="K146" s="1"/>
    </row>
    <row r="147" spans="1:11" ht="15.75" x14ac:dyDescent="0.25">
      <c r="A147" s="73" t="s">
        <v>115</v>
      </c>
      <c r="B147" s="36"/>
      <c r="C147" s="37"/>
      <c r="D147" s="39">
        <v>5</v>
      </c>
      <c r="E147" s="39">
        <v>1</v>
      </c>
      <c r="F147" s="35">
        <f t="shared" ref="F147:F153" si="16">+D147+E147</f>
        <v>6</v>
      </c>
      <c r="G147" s="39">
        <f t="shared" ref="G147:G153" si="17">+D147</f>
        <v>5</v>
      </c>
      <c r="H147" s="1"/>
      <c r="I147" s="1"/>
      <c r="J147" s="1"/>
      <c r="K147" s="1"/>
    </row>
    <row r="148" spans="1:11" ht="15.75" x14ac:dyDescent="0.25">
      <c r="A148" s="73" t="s">
        <v>116</v>
      </c>
      <c r="B148" s="36"/>
      <c r="C148" s="37"/>
      <c r="D148" s="39">
        <v>4</v>
      </c>
      <c r="E148" s="39">
        <v>1</v>
      </c>
      <c r="F148" s="35">
        <f t="shared" si="16"/>
        <v>5</v>
      </c>
      <c r="G148" s="39">
        <f t="shared" si="17"/>
        <v>4</v>
      </c>
      <c r="H148" s="1"/>
      <c r="I148" s="1"/>
      <c r="J148" s="1"/>
      <c r="K148" s="1"/>
    </row>
    <row r="149" spans="1:11" ht="15.75" x14ac:dyDescent="0.25">
      <c r="A149" s="73" t="s">
        <v>117</v>
      </c>
      <c r="B149" s="36"/>
      <c r="C149" s="37"/>
      <c r="D149" s="39">
        <v>5</v>
      </c>
      <c r="E149" s="39">
        <v>1</v>
      </c>
      <c r="F149" s="35">
        <f t="shared" si="16"/>
        <v>6</v>
      </c>
      <c r="G149" s="39">
        <f t="shared" si="17"/>
        <v>5</v>
      </c>
      <c r="H149" s="1"/>
      <c r="I149" s="1"/>
      <c r="J149" s="1"/>
      <c r="K149" s="1"/>
    </row>
    <row r="150" spans="1:11" ht="15.75" x14ac:dyDescent="0.25">
      <c r="A150" s="73" t="s">
        <v>118</v>
      </c>
      <c r="B150" s="36"/>
      <c r="C150" s="37"/>
      <c r="D150" s="39">
        <v>6</v>
      </c>
      <c r="E150" s="39"/>
      <c r="F150" s="35">
        <f t="shared" si="16"/>
        <v>6</v>
      </c>
      <c r="G150" s="39">
        <f t="shared" si="17"/>
        <v>6</v>
      </c>
      <c r="H150" s="1"/>
      <c r="I150" s="1"/>
      <c r="J150" s="1"/>
      <c r="K150" s="1"/>
    </row>
    <row r="151" spans="1:11" ht="15.75" x14ac:dyDescent="0.25">
      <c r="A151" s="73" t="s">
        <v>119</v>
      </c>
      <c r="B151" s="36"/>
      <c r="C151" s="37"/>
      <c r="D151" s="39">
        <v>6</v>
      </c>
      <c r="E151" s="39"/>
      <c r="F151" s="35">
        <f t="shared" si="16"/>
        <v>6</v>
      </c>
      <c r="G151" s="39">
        <f t="shared" si="17"/>
        <v>6</v>
      </c>
      <c r="H151" s="1"/>
      <c r="I151" s="1"/>
      <c r="J151" s="1"/>
      <c r="K151" s="1"/>
    </row>
    <row r="152" spans="1:11" s="1" customFormat="1" ht="15.75" x14ac:dyDescent="0.25">
      <c r="A152" s="73" t="s">
        <v>120</v>
      </c>
      <c r="B152" s="36"/>
      <c r="C152" s="37"/>
      <c r="D152" s="39">
        <v>5</v>
      </c>
      <c r="E152" s="39"/>
      <c r="F152" s="35">
        <f t="shared" si="16"/>
        <v>5</v>
      </c>
      <c r="G152" s="39">
        <f t="shared" si="17"/>
        <v>5</v>
      </c>
    </row>
    <row r="153" spans="1:11" ht="15.75" x14ac:dyDescent="0.25">
      <c r="A153" s="73" t="s">
        <v>121</v>
      </c>
      <c r="B153" s="36"/>
      <c r="C153" s="37"/>
      <c r="D153" s="39">
        <v>6</v>
      </c>
      <c r="E153" s="39"/>
      <c r="F153" s="35">
        <f t="shared" si="16"/>
        <v>6</v>
      </c>
      <c r="G153" s="39">
        <f t="shared" si="17"/>
        <v>6</v>
      </c>
      <c r="H153" s="1"/>
      <c r="I153" s="1"/>
      <c r="J153" s="1"/>
      <c r="K153" s="1"/>
    </row>
    <row r="154" spans="1:11" x14ac:dyDescent="0.25">
      <c r="A154" s="8">
        <f>+COUNTA(A146:A153)</f>
        <v>8</v>
      </c>
      <c r="B154" s="9"/>
      <c r="C154" s="10"/>
      <c r="D154" s="11"/>
      <c r="E154" s="12"/>
      <c r="F154" s="8"/>
      <c r="G154" s="8">
        <f>SUM(G146:G153)</f>
        <v>43</v>
      </c>
      <c r="H154" s="1"/>
      <c r="I154" s="1"/>
      <c r="J154" s="1"/>
      <c r="K154" s="1"/>
    </row>
    <row r="155" spans="1:11" x14ac:dyDescent="0.25">
      <c r="A155" s="63" t="s">
        <v>30</v>
      </c>
      <c r="B155" s="63"/>
      <c r="C155" s="63"/>
      <c r="D155" s="63"/>
      <c r="E155" s="63"/>
      <c r="F155" s="63"/>
      <c r="G155" s="8"/>
      <c r="H155" s="64"/>
      <c r="I155" s="64"/>
      <c r="J155" s="64"/>
      <c r="K155" s="64"/>
    </row>
    <row r="156" spans="1:11" x14ac:dyDescent="0.25">
      <c r="A156" s="65" t="s">
        <v>28</v>
      </c>
      <c r="B156" s="65"/>
      <c r="C156" s="65"/>
      <c r="D156" s="65"/>
      <c r="E156" s="65"/>
      <c r="F156" s="65"/>
      <c r="G156" s="65"/>
      <c r="H156" s="64"/>
      <c r="I156" s="64"/>
      <c r="J156" s="64"/>
      <c r="K156" s="64"/>
    </row>
    <row r="157" spans="1:11" x14ac:dyDescent="0.25">
      <c r="A157" s="1" t="s">
        <v>31</v>
      </c>
      <c r="B157" s="1"/>
      <c r="C157" s="1"/>
      <c r="D157" s="1"/>
      <c r="E157" s="1"/>
      <c r="F157" s="45"/>
      <c r="G157" s="45"/>
      <c r="H157" s="1"/>
      <c r="I157" s="1"/>
      <c r="J157" s="1"/>
      <c r="K157" s="1"/>
    </row>
    <row r="158" spans="1:11" s="1" customFormat="1" x14ac:dyDescent="0.25">
      <c r="F158" s="46"/>
      <c r="G158" s="46"/>
    </row>
    <row r="159" spans="1:11" ht="15.75" x14ac:dyDescent="0.25">
      <c r="A159" s="62" t="s">
        <v>46</v>
      </c>
      <c r="B159" s="62"/>
      <c r="C159" s="62"/>
      <c r="D159" s="62"/>
      <c r="E159" s="62"/>
      <c r="F159" s="62"/>
      <c r="G159" s="62"/>
      <c r="H159" s="1"/>
      <c r="I159" s="1"/>
      <c r="J159" s="1"/>
      <c r="K159" s="1"/>
    </row>
    <row r="160" spans="1:11" ht="60" x14ac:dyDescent="0.25">
      <c r="A160" s="3" t="s">
        <v>0</v>
      </c>
      <c r="B160" s="4" t="s">
        <v>9</v>
      </c>
      <c r="C160" s="4" t="s">
        <v>20</v>
      </c>
      <c r="D160" s="3" t="s">
        <v>1</v>
      </c>
      <c r="E160" s="6" t="s">
        <v>29</v>
      </c>
      <c r="F160" s="3" t="s">
        <v>19</v>
      </c>
      <c r="G160" s="3" t="s">
        <v>10</v>
      </c>
      <c r="H160" s="1"/>
      <c r="I160" s="1"/>
      <c r="J160" s="1"/>
      <c r="K160" s="1"/>
    </row>
    <row r="161" spans="1:11" ht="15.75" x14ac:dyDescent="0.25">
      <c r="A161" s="73" t="s">
        <v>122</v>
      </c>
      <c r="B161" s="36"/>
      <c r="C161" s="37"/>
      <c r="D161" s="39">
        <v>6</v>
      </c>
      <c r="E161" s="39"/>
      <c r="F161" s="35">
        <f>+D161+E161</f>
        <v>6</v>
      </c>
      <c r="G161" s="39">
        <f>+D161</f>
        <v>6</v>
      </c>
      <c r="H161" s="1"/>
      <c r="I161" s="1"/>
      <c r="J161" s="1"/>
      <c r="K161" s="1"/>
    </row>
    <row r="162" spans="1:11" ht="15.75" x14ac:dyDescent="0.25">
      <c r="A162" s="73" t="s">
        <v>123</v>
      </c>
      <c r="B162" s="36"/>
      <c r="C162" s="37"/>
      <c r="D162" s="39">
        <v>5</v>
      </c>
      <c r="E162" s="39">
        <v>1</v>
      </c>
      <c r="F162" s="35">
        <f t="shared" ref="F162:F165" si="18">+D162+E162</f>
        <v>6</v>
      </c>
      <c r="G162" s="39">
        <f t="shared" ref="G162:G165" si="19">+D162</f>
        <v>5</v>
      </c>
      <c r="H162" s="1"/>
      <c r="I162" s="1"/>
      <c r="J162" s="1"/>
      <c r="K162" s="1"/>
    </row>
    <row r="163" spans="1:11" ht="15.75" x14ac:dyDescent="0.25">
      <c r="A163" s="73" t="s">
        <v>124</v>
      </c>
      <c r="B163" s="36"/>
      <c r="C163" s="37"/>
      <c r="D163" s="39">
        <v>6</v>
      </c>
      <c r="E163" s="39"/>
      <c r="F163" s="35">
        <f t="shared" si="18"/>
        <v>6</v>
      </c>
      <c r="G163" s="39">
        <f t="shared" si="19"/>
        <v>6</v>
      </c>
      <c r="H163" s="1"/>
      <c r="I163" s="1"/>
      <c r="J163" s="1"/>
      <c r="K163" s="1"/>
    </row>
    <row r="164" spans="1:11" ht="15.75" x14ac:dyDescent="0.25">
      <c r="A164" s="73" t="s">
        <v>125</v>
      </c>
      <c r="B164" s="36"/>
      <c r="C164" s="37"/>
      <c r="D164" s="39">
        <v>6</v>
      </c>
      <c r="E164" s="39"/>
      <c r="F164" s="35">
        <f t="shared" si="18"/>
        <v>6</v>
      </c>
      <c r="G164" s="39">
        <f t="shared" si="19"/>
        <v>6</v>
      </c>
      <c r="H164" s="1"/>
      <c r="I164" s="1"/>
      <c r="J164" s="1"/>
      <c r="K164" s="1"/>
    </row>
    <row r="165" spans="1:11" ht="15.75" x14ac:dyDescent="0.25">
      <c r="A165" s="73" t="s">
        <v>126</v>
      </c>
      <c r="B165" s="36"/>
      <c r="C165" s="37"/>
      <c r="D165" s="39">
        <v>6</v>
      </c>
      <c r="E165" s="39"/>
      <c r="F165" s="35">
        <f t="shared" si="18"/>
        <v>6</v>
      </c>
      <c r="G165" s="39">
        <f t="shared" si="19"/>
        <v>6</v>
      </c>
      <c r="H165" s="1"/>
      <c r="I165" s="1"/>
      <c r="J165" s="1"/>
      <c r="K165" s="1"/>
    </row>
    <row r="166" spans="1:11" x14ac:dyDescent="0.25">
      <c r="A166" s="8">
        <f>+COUNTA(A161:A165)</f>
        <v>5</v>
      </c>
      <c r="B166" s="9"/>
      <c r="C166" s="10"/>
      <c r="D166" s="11"/>
      <c r="E166" s="12"/>
      <c r="F166" s="8"/>
      <c r="G166" s="8">
        <f>SUM(G161:G165)</f>
        <v>29</v>
      </c>
      <c r="H166" s="1"/>
      <c r="I166" s="1"/>
      <c r="J166" s="1"/>
      <c r="K166" s="1"/>
    </row>
    <row r="167" spans="1:11" x14ac:dyDescent="0.25">
      <c r="A167" s="63" t="s">
        <v>30</v>
      </c>
      <c r="B167" s="63"/>
      <c r="C167" s="63"/>
      <c r="D167" s="63"/>
      <c r="E167" s="63"/>
      <c r="F167" s="63"/>
      <c r="G167" s="8"/>
      <c r="H167" s="64"/>
      <c r="I167" s="64"/>
      <c r="J167" s="64"/>
      <c r="K167" s="64"/>
    </row>
    <row r="168" spans="1:11" x14ac:dyDescent="0.25">
      <c r="A168" s="65" t="s">
        <v>28</v>
      </c>
      <c r="B168" s="65"/>
      <c r="C168" s="65"/>
      <c r="D168" s="65"/>
      <c r="E168" s="65"/>
      <c r="F168" s="65"/>
      <c r="G168" s="65"/>
      <c r="H168" s="64"/>
      <c r="I168" s="64"/>
      <c r="J168" s="64"/>
      <c r="K168" s="64"/>
    </row>
    <row r="169" spans="1:11" x14ac:dyDescent="0.25">
      <c r="A169" s="1" t="s">
        <v>31</v>
      </c>
      <c r="B169" s="1"/>
      <c r="C169" s="1"/>
      <c r="D169" s="1"/>
      <c r="E169" s="1"/>
      <c r="F169" s="46"/>
      <c r="G169" s="46"/>
      <c r="H169" s="1"/>
      <c r="I169" s="1"/>
      <c r="J169" s="1"/>
      <c r="K169" s="1"/>
    </row>
    <row r="170" spans="1:11" ht="15.75" thickBot="1" x14ac:dyDescent="0.3"/>
    <row r="171" spans="1:11" ht="16.5" thickTop="1" thickBot="1" x14ac:dyDescent="0.3">
      <c r="A171" s="70" t="s">
        <v>32</v>
      </c>
      <c r="B171" s="71"/>
      <c r="C171" s="71"/>
      <c r="D171" s="71"/>
      <c r="E171" s="71"/>
      <c r="F171" s="71"/>
      <c r="G171" s="72"/>
    </row>
    <row r="172" spans="1:11" ht="31.5" thickTop="1" thickBot="1" x14ac:dyDescent="0.3">
      <c r="A172" s="13" t="s">
        <v>2</v>
      </c>
      <c r="B172" s="14" t="s">
        <v>18</v>
      </c>
      <c r="C172" s="13" t="s">
        <v>22</v>
      </c>
      <c r="D172" s="15" t="s">
        <v>23</v>
      </c>
      <c r="E172" s="16" t="s">
        <v>24</v>
      </c>
      <c r="F172" s="15" t="s">
        <v>25</v>
      </c>
      <c r="G172" s="17" t="s">
        <v>26</v>
      </c>
    </row>
    <row r="173" spans="1:11" ht="15.75" thickBot="1" x14ac:dyDescent="0.3">
      <c r="A173" s="18" t="s">
        <v>3</v>
      </c>
      <c r="B173" s="19">
        <f>+A11</f>
        <v>5</v>
      </c>
      <c r="C173" s="20">
        <v>50146.92</v>
      </c>
      <c r="D173" s="23">
        <f>+G11</f>
        <v>30</v>
      </c>
      <c r="E173" s="24">
        <f t="shared" ref="E173:E178" si="20">+D173*C173</f>
        <v>1504407.5999999999</v>
      </c>
      <c r="F173" s="25">
        <f t="shared" ref="F173:F181" si="21">+E173*0.15</f>
        <v>225661.13999999998</v>
      </c>
      <c r="G173" s="26">
        <f t="shared" ref="G173:G178" si="22">+E173-F173</f>
        <v>1278746.46</v>
      </c>
    </row>
    <row r="174" spans="1:11" ht="15.75" thickBot="1" x14ac:dyDescent="0.3">
      <c r="A174" s="54" t="s">
        <v>4</v>
      </c>
      <c r="B174" s="55">
        <f>+A26</f>
        <v>6</v>
      </c>
      <c r="C174" s="20">
        <v>50146.92</v>
      </c>
      <c r="D174" s="56">
        <f>+G26</f>
        <v>36</v>
      </c>
      <c r="E174" s="57">
        <f t="shared" si="20"/>
        <v>1805289.1199999999</v>
      </c>
      <c r="F174" s="58">
        <f t="shared" si="21"/>
        <v>270793.36799999996</v>
      </c>
      <c r="G174" s="59">
        <f t="shared" si="22"/>
        <v>1534495.7519999999</v>
      </c>
    </row>
    <row r="175" spans="1:11" s="1" customFormat="1" ht="15.75" thickBot="1" x14ac:dyDescent="0.3">
      <c r="A175" s="21" t="s">
        <v>5</v>
      </c>
      <c r="B175" s="22">
        <f>+A42</f>
        <v>8</v>
      </c>
      <c r="C175" s="20">
        <v>50146.92</v>
      </c>
      <c r="D175" s="23">
        <f>+G42</f>
        <v>48</v>
      </c>
      <c r="E175" s="24">
        <f t="shared" si="20"/>
        <v>2407052.16</v>
      </c>
      <c r="F175" s="25">
        <f t="shared" si="21"/>
        <v>361057.82400000002</v>
      </c>
      <c r="G175" s="26">
        <f t="shared" si="22"/>
        <v>2045994.3360000001</v>
      </c>
    </row>
    <row r="176" spans="1:11" ht="15.75" thickBot="1" x14ac:dyDescent="0.3">
      <c r="A176" s="21" t="s">
        <v>6</v>
      </c>
      <c r="B176" s="22">
        <f>+A54</f>
        <v>6</v>
      </c>
      <c r="C176" s="20">
        <v>50146.92</v>
      </c>
      <c r="D176" s="23">
        <f>+G54</f>
        <v>36</v>
      </c>
      <c r="E176" s="24">
        <f t="shared" si="20"/>
        <v>1805289.1199999999</v>
      </c>
      <c r="F176" s="25">
        <f t="shared" si="21"/>
        <v>270793.36799999996</v>
      </c>
      <c r="G176" s="26">
        <f t="shared" si="22"/>
        <v>1534495.7519999999</v>
      </c>
    </row>
    <row r="177" spans="1:7" ht="15.75" thickBot="1" x14ac:dyDescent="0.3">
      <c r="A177" s="21" t="s">
        <v>7</v>
      </c>
      <c r="B177" s="22">
        <f>+A69</f>
        <v>8</v>
      </c>
      <c r="C177" s="20">
        <v>50146.92</v>
      </c>
      <c r="D177" s="23">
        <f>+G69</f>
        <v>46</v>
      </c>
      <c r="E177" s="24">
        <f t="shared" si="20"/>
        <v>2306758.3199999998</v>
      </c>
      <c r="F177" s="25">
        <f t="shared" si="21"/>
        <v>346013.74799999996</v>
      </c>
      <c r="G177" s="26">
        <f t="shared" si="22"/>
        <v>1960744.5719999999</v>
      </c>
    </row>
    <row r="178" spans="1:7" ht="15.75" thickBot="1" x14ac:dyDescent="0.3">
      <c r="A178" s="21" t="s">
        <v>11</v>
      </c>
      <c r="B178" s="22">
        <f>+A81</f>
        <v>5</v>
      </c>
      <c r="C178" s="20">
        <v>50146.92</v>
      </c>
      <c r="D178" s="23">
        <f>+G81</f>
        <v>29</v>
      </c>
      <c r="E178" s="24">
        <f t="shared" si="20"/>
        <v>1454260.68</v>
      </c>
      <c r="F178" s="25">
        <f t="shared" si="21"/>
        <v>218139.10199999998</v>
      </c>
      <c r="G178" s="26">
        <f t="shared" si="22"/>
        <v>1236121.578</v>
      </c>
    </row>
    <row r="179" spans="1:7" ht="15.75" thickBot="1" x14ac:dyDescent="0.3">
      <c r="A179" s="21" t="s">
        <v>12</v>
      </c>
      <c r="B179" s="22">
        <f>+A97</f>
        <v>7</v>
      </c>
      <c r="C179" s="20">
        <v>50146.92</v>
      </c>
      <c r="D179" s="23">
        <f>+G97</f>
        <v>41</v>
      </c>
      <c r="E179" s="24">
        <f t="shared" ref="E179" si="23">+D179*C179</f>
        <v>2056023.72</v>
      </c>
      <c r="F179" s="25">
        <f t="shared" ref="F179" si="24">+E179*0.15</f>
        <v>308403.55799999996</v>
      </c>
      <c r="G179" s="26">
        <f t="shared" ref="G179" si="25">+E179-F179</f>
        <v>1747620.162</v>
      </c>
    </row>
    <row r="180" spans="1:7" ht="15.75" thickBot="1" x14ac:dyDescent="0.3">
      <c r="A180" s="21" t="s">
        <v>13</v>
      </c>
      <c r="B180" s="22">
        <f>+A112</f>
        <v>8</v>
      </c>
      <c r="C180" s="20">
        <v>50146.92</v>
      </c>
      <c r="D180" s="23">
        <f>+G112</f>
        <v>46</v>
      </c>
      <c r="E180" s="24">
        <f>+D180*C180</f>
        <v>2306758.3199999998</v>
      </c>
      <c r="F180" s="25">
        <f t="shared" si="21"/>
        <v>346013.74799999996</v>
      </c>
      <c r="G180" s="26">
        <f>+E180-F180</f>
        <v>1960744.5719999999</v>
      </c>
    </row>
    <row r="181" spans="1:7" ht="15.75" thickBot="1" x14ac:dyDescent="0.3">
      <c r="A181" s="21" t="s">
        <v>14</v>
      </c>
      <c r="B181" s="22">
        <f>+A127</f>
        <v>7</v>
      </c>
      <c r="C181" s="20">
        <v>50146.92</v>
      </c>
      <c r="D181" s="23">
        <f>+G127</f>
        <v>41</v>
      </c>
      <c r="E181" s="24">
        <f>+D181*C181</f>
        <v>2056023.72</v>
      </c>
      <c r="F181" s="25">
        <f t="shared" si="21"/>
        <v>308403.55799999996</v>
      </c>
      <c r="G181" s="26">
        <f>+E181-F181</f>
        <v>1747620.162</v>
      </c>
    </row>
    <row r="182" spans="1:7" ht="15.75" thickBot="1" x14ac:dyDescent="0.3">
      <c r="A182" s="21" t="s">
        <v>15</v>
      </c>
      <c r="B182" s="22">
        <f>+A54</f>
        <v>6</v>
      </c>
      <c r="C182" s="20">
        <v>50146.92</v>
      </c>
      <c r="D182" s="23">
        <f>+G139</f>
        <v>30</v>
      </c>
      <c r="E182" s="24">
        <f>+D182*C182</f>
        <v>1504407.5999999999</v>
      </c>
      <c r="F182" s="25">
        <f>+E182*0.15</f>
        <v>225661.13999999998</v>
      </c>
      <c r="G182" s="26">
        <f>+E182-F182</f>
        <v>1278746.46</v>
      </c>
    </row>
    <row r="183" spans="1:7" ht="15.75" thickBot="1" x14ac:dyDescent="0.3">
      <c r="A183" s="21" t="s">
        <v>16</v>
      </c>
      <c r="B183" s="22">
        <f>+A154</f>
        <v>8</v>
      </c>
      <c r="C183" s="20">
        <v>50146.92</v>
      </c>
      <c r="D183" s="23">
        <f>+G154</f>
        <v>43</v>
      </c>
      <c r="E183" s="24">
        <f>+D183*C183</f>
        <v>2156317.56</v>
      </c>
      <c r="F183" s="25">
        <f>+E183*0.15</f>
        <v>323447.63400000002</v>
      </c>
      <c r="G183" s="26">
        <f>+E183-F183</f>
        <v>1832869.926</v>
      </c>
    </row>
    <row r="184" spans="1:7" ht="15.75" thickBot="1" x14ac:dyDescent="0.3">
      <c r="A184" s="27" t="s">
        <v>17</v>
      </c>
      <c r="B184" s="28">
        <f>+A166</f>
        <v>5</v>
      </c>
      <c r="C184" s="20">
        <v>50146.92</v>
      </c>
      <c r="D184" s="23">
        <f>+G166</f>
        <v>29</v>
      </c>
      <c r="E184" s="24">
        <f>+D184*C184</f>
        <v>1454260.68</v>
      </c>
      <c r="F184" s="25">
        <f>+E184*0.15</f>
        <v>218139.10199999998</v>
      </c>
      <c r="G184" s="26">
        <f>+E184-F184</f>
        <v>1236121.578</v>
      </c>
    </row>
    <row r="185" spans="1:7" ht="19.5" thickBot="1" x14ac:dyDescent="0.35">
      <c r="A185" s="29" t="s">
        <v>8</v>
      </c>
      <c r="B185" s="30">
        <f>SUM(B173:B184)</f>
        <v>79</v>
      </c>
      <c r="C185" s="31"/>
      <c r="D185" s="30">
        <f>SUM(D173:D184)</f>
        <v>455</v>
      </c>
      <c r="E185" s="40">
        <f>SUM(E173:E184)</f>
        <v>22816848.600000001</v>
      </c>
      <c r="F185" s="40">
        <f>SUM(F173:F184)</f>
        <v>3422527.29</v>
      </c>
      <c r="G185" s="32">
        <f>SUM(G173:G184)</f>
        <v>19394321.310000002</v>
      </c>
    </row>
    <row r="186" spans="1:7" x14ac:dyDescent="0.25">
      <c r="A186" s="33" t="s">
        <v>27</v>
      </c>
      <c r="B186" s="34"/>
      <c r="C186" s="33"/>
      <c r="D186" s="33"/>
      <c r="E186" s="1"/>
      <c r="F186" s="1"/>
      <c r="G186" s="1"/>
    </row>
  </sheetData>
  <mergeCells count="52">
    <mergeCell ref="A171:G171"/>
    <mergeCell ref="A32:G32"/>
    <mergeCell ref="A43:F43"/>
    <mergeCell ref="A44:G44"/>
    <mergeCell ref="A46:G46"/>
    <mergeCell ref="A55:F55"/>
    <mergeCell ref="A56:G56"/>
    <mergeCell ref="A59:G59"/>
    <mergeCell ref="A70:F70"/>
    <mergeCell ref="A87:G87"/>
    <mergeCell ref="A98:F98"/>
    <mergeCell ref="A117:G117"/>
    <mergeCell ref="A128:F128"/>
    <mergeCell ref="A129:G129"/>
    <mergeCell ref="A99:G99"/>
    <mergeCell ref="A101:G101"/>
    <mergeCell ref="A1:G1"/>
    <mergeCell ref="A2:G2"/>
    <mergeCell ref="A4:G4"/>
    <mergeCell ref="A12:F12"/>
    <mergeCell ref="A13:G13"/>
    <mergeCell ref="A16:G16"/>
    <mergeCell ref="A18:G18"/>
    <mergeCell ref="A28:F28"/>
    <mergeCell ref="A29:G29"/>
    <mergeCell ref="H70:K71"/>
    <mergeCell ref="A71:G71"/>
    <mergeCell ref="H55:K56"/>
    <mergeCell ref="H69:J69"/>
    <mergeCell ref="A30:B30"/>
    <mergeCell ref="A74:G74"/>
    <mergeCell ref="A82:F82"/>
    <mergeCell ref="A83:G83"/>
    <mergeCell ref="A132:G132"/>
    <mergeCell ref="H128:K129"/>
    <mergeCell ref="H98:K99"/>
    <mergeCell ref="A113:F113"/>
    <mergeCell ref="A114:G114"/>
    <mergeCell ref="H82:J82"/>
    <mergeCell ref="H112:J112"/>
    <mergeCell ref="A86:C86"/>
    <mergeCell ref="A159:G159"/>
    <mergeCell ref="A167:F167"/>
    <mergeCell ref="H167:K168"/>
    <mergeCell ref="A168:G168"/>
    <mergeCell ref="A140:F140"/>
    <mergeCell ref="H140:K141"/>
    <mergeCell ref="A141:G141"/>
    <mergeCell ref="A144:G144"/>
    <mergeCell ref="A155:F155"/>
    <mergeCell ref="H155:K156"/>
    <mergeCell ref="A156:G156"/>
  </mergeCells>
  <phoneticPr fontId="14" type="noConversion"/>
  <pageMargins left="0.7" right="0.7" top="0.75" bottom="0.75" header="0.3" footer="0.3"/>
  <pageSetup scale="53" orientation="portrait" r:id="rId1"/>
  <rowBreaks count="2" manualBreakCount="2">
    <brk id="58" max="9" man="1"/>
    <brk id="169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2021 DIETAS</vt:lpstr>
      <vt:lpstr>'2021 DIETAS'!Área_de_impresión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Zuniga</dc:creator>
  <cp:lastModifiedBy>Laura Sotela Montero</cp:lastModifiedBy>
  <cp:lastPrinted>2018-10-12T21:23:22Z</cp:lastPrinted>
  <dcterms:created xsi:type="dcterms:W3CDTF">2018-06-06T14:42:52Z</dcterms:created>
  <dcterms:modified xsi:type="dcterms:W3CDTF">2022-01-14T15:35:30Z</dcterms:modified>
</cp:coreProperties>
</file>