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Unidades compartidas\CONTRALORIA DE SERVICIOS\Indice de transparencia  ITSP\2023\Tabla de dietas\"/>
    </mc:Choice>
  </mc:AlternateContent>
  <xr:revisionPtr revIDLastSave="0" documentId="13_ncr:1_{DB2BEDC0-AFEC-49D5-9452-4DA89A6F53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 DIETAS" sheetId="3" r:id="rId1"/>
    <sheet name="Hoja1" sheetId="4" r:id="rId2"/>
  </sheets>
  <definedNames>
    <definedName name="_xlnm.Print_Area" localSheetId="0">'2023 DIETAS'!$A$1:$J$212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9" i="3" l="1"/>
  <c r="G170" i="3"/>
  <c r="G171" i="3"/>
  <c r="G172" i="3"/>
  <c r="G168" i="3"/>
  <c r="D190" i="3"/>
  <c r="G162" i="3"/>
  <c r="G161" i="3"/>
  <c r="G152" i="3"/>
  <c r="G153" i="3"/>
  <c r="G154" i="3"/>
  <c r="G155" i="3"/>
  <c r="G156" i="3"/>
  <c r="G157" i="3"/>
  <c r="G158" i="3"/>
  <c r="G159" i="3"/>
  <c r="G160" i="3"/>
  <c r="G151" i="3"/>
  <c r="F135" i="3"/>
  <c r="F136" i="3"/>
  <c r="F137" i="3"/>
  <c r="F138" i="3"/>
  <c r="F139" i="3"/>
  <c r="F140" i="3"/>
  <c r="F141" i="3"/>
  <c r="F142" i="3"/>
  <c r="F143" i="3"/>
  <c r="F134" i="3"/>
  <c r="G135" i="3"/>
  <c r="G136" i="3"/>
  <c r="G137" i="3"/>
  <c r="G138" i="3"/>
  <c r="G139" i="3"/>
  <c r="G140" i="3"/>
  <c r="G141" i="3"/>
  <c r="G142" i="3"/>
  <c r="G143" i="3"/>
  <c r="G134" i="3"/>
  <c r="G121" i="3"/>
  <c r="G122" i="3"/>
  <c r="G123" i="3"/>
  <c r="G124" i="3"/>
  <c r="G125" i="3"/>
  <c r="G126" i="3"/>
  <c r="G120" i="3"/>
  <c r="G106" i="3"/>
  <c r="G107" i="3"/>
  <c r="G108" i="3"/>
  <c r="G109" i="3"/>
  <c r="G110" i="3"/>
  <c r="G111" i="3"/>
  <c r="G112" i="3"/>
  <c r="G105" i="3"/>
  <c r="G93" i="3"/>
  <c r="G94" i="3"/>
  <c r="G95" i="3"/>
  <c r="G96" i="3"/>
  <c r="G97" i="3"/>
  <c r="G98" i="3"/>
  <c r="G92" i="3"/>
  <c r="F93" i="3"/>
  <c r="F94" i="3"/>
  <c r="F95" i="3"/>
  <c r="F96" i="3"/>
  <c r="F97" i="3"/>
  <c r="F98" i="3"/>
  <c r="F92" i="3"/>
  <c r="G83" i="3"/>
  <c r="D69" i="3"/>
  <c r="F67" i="3"/>
  <c r="G67" i="3"/>
  <c r="F66" i="3"/>
  <c r="G66" i="3"/>
  <c r="G37" i="3"/>
  <c r="G38" i="3"/>
  <c r="G39" i="3"/>
  <c r="G40" i="3"/>
  <c r="G41" i="3"/>
  <c r="G42" i="3"/>
  <c r="G43" i="3"/>
  <c r="G36" i="3"/>
  <c r="G27" i="3"/>
  <c r="A84" i="3"/>
  <c r="B185" i="3" s="1"/>
  <c r="F77" i="3"/>
  <c r="G77" i="3" s="1"/>
  <c r="F78" i="3"/>
  <c r="G78" i="3" s="1"/>
  <c r="F79" i="3"/>
  <c r="G79" i="3" s="1"/>
  <c r="F80" i="3"/>
  <c r="G80" i="3" s="1"/>
  <c r="F81" i="3"/>
  <c r="G81" i="3" s="1"/>
  <c r="F82" i="3"/>
  <c r="G82" i="3" s="1"/>
  <c r="F83" i="3"/>
  <c r="F76" i="3"/>
  <c r="G76" i="3" s="1"/>
  <c r="G62" i="3"/>
  <c r="G63" i="3"/>
  <c r="G64" i="3"/>
  <c r="G65" i="3"/>
  <c r="G68" i="3"/>
  <c r="G61" i="3"/>
  <c r="F62" i="3"/>
  <c r="F63" i="3"/>
  <c r="F64" i="3"/>
  <c r="F65" i="3"/>
  <c r="F68" i="3"/>
  <c r="F61" i="3"/>
  <c r="F51" i="3"/>
  <c r="G51" i="3" s="1"/>
  <c r="F52" i="3"/>
  <c r="G52" i="3" s="1"/>
  <c r="F53" i="3"/>
  <c r="G53" i="3" s="1"/>
  <c r="F50" i="3"/>
  <c r="G50" i="3" s="1"/>
  <c r="A28" i="3"/>
  <c r="B181" i="3" s="1"/>
  <c r="D28" i="3"/>
  <c r="F27" i="3"/>
  <c r="G10" i="3"/>
  <c r="F26" i="3"/>
  <c r="G26" i="3"/>
  <c r="A113" i="3"/>
  <c r="B187" i="3" s="1"/>
  <c r="G144" i="3" l="1"/>
  <c r="G145" i="3" s="1"/>
  <c r="D189" i="3" s="1"/>
  <c r="G99" i="3"/>
  <c r="D186" i="3" s="1"/>
  <c r="E186" i="3" s="1"/>
  <c r="F186" i="3" s="1"/>
  <c r="G69" i="3"/>
  <c r="D184" i="3" s="1"/>
  <c r="G84" i="3"/>
  <c r="G113" i="3"/>
  <c r="D187" i="3" s="1"/>
  <c r="G127" i="3"/>
  <c r="D188" i="3" s="1"/>
  <c r="G21" i="3"/>
  <c r="G22" i="3"/>
  <c r="G23" i="3"/>
  <c r="G24" i="3"/>
  <c r="G25" i="3"/>
  <c r="F21" i="3"/>
  <c r="F22" i="3"/>
  <c r="F23" i="3"/>
  <c r="F24" i="3"/>
  <c r="F25" i="3"/>
  <c r="G7" i="3"/>
  <c r="G8" i="3"/>
  <c r="G9" i="3"/>
  <c r="G11" i="3"/>
  <c r="F7" i="3"/>
  <c r="F8" i="3"/>
  <c r="F9" i="3"/>
  <c r="F11" i="3"/>
  <c r="G173" i="3"/>
  <c r="D191" i="3" s="1"/>
  <c r="G28" i="3" l="1"/>
  <c r="D185" i="3" s="1"/>
  <c r="E185" i="3" s="1"/>
  <c r="G186" i="3"/>
  <c r="E188" i="3"/>
  <c r="F188" i="3" s="1"/>
  <c r="F185" i="3" l="1"/>
  <c r="G185" i="3"/>
  <c r="G54" i="3"/>
  <c r="D183" i="3" s="1"/>
  <c r="E191" i="3" l="1"/>
  <c r="E190" i="3"/>
  <c r="E189" i="3"/>
  <c r="E187" i="3"/>
  <c r="E183" i="3"/>
  <c r="A173" i="3"/>
  <c r="B191" i="3" s="1"/>
  <c r="A161" i="3"/>
  <c r="B190" i="3" s="1"/>
  <c r="A144" i="3"/>
  <c r="A127" i="3"/>
  <c r="B188" i="3" s="1"/>
  <c r="A99" i="3"/>
  <c r="B186" i="3" s="1"/>
  <c r="G70" i="3"/>
  <c r="A69" i="3"/>
  <c r="B184" i="3" s="1"/>
  <c r="A54" i="3"/>
  <c r="A44" i="3"/>
  <c r="B182" i="3" s="1"/>
  <c r="D181" i="3"/>
  <c r="E181" i="3" s="1"/>
  <c r="F181" i="3" s="1"/>
  <c r="A12" i="3"/>
  <c r="B180" i="3" s="1"/>
  <c r="G6" i="3"/>
  <c r="G12" i="3" s="1"/>
  <c r="F6" i="3"/>
  <c r="F187" i="3" l="1"/>
  <c r="G187" i="3" s="1"/>
  <c r="E184" i="3"/>
  <c r="F184" i="3" s="1"/>
  <c r="G184" i="3" s="1"/>
  <c r="B183" i="3"/>
  <c r="B189" i="3"/>
  <c r="D180" i="3"/>
  <c r="G44" i="3"/>
  <c r="D182" i="3" s="1"/>
  <c r="E182" i="3" s="1"/>
  <c r="F190" i="3"/>
  <c r="G190" i="3" s="1"/>
  <c r="F189" i="3"/>
  <c r="G189" i="3" s="1"/>
  <c r="F183" i="3"/>
  <c r="G183" i="3" s="1"/>
  <c r="F191" i="3"/>
  <c r="G188" i="3"/>
  <c r="G181" i="3"/>
  <c r="B192" i="3" l="1"/>
  <c r="D192" i="3"/>
  <c r="G191" i="3"/>
  <c r="E180" i="3"/>
  <c r="F180" i="3" s="1"/>
  <c r="F182" i="3" l="1"/>
  <c r="G182" i="3" s="1"/>
  <c r="G180" i="3"/>
  <c r="G192" i="3" l="1"/>
  <c r="F192" i="3"/>
  <c r="E192" i="3"/>
</calcChain>
</file>

<file path=xl/sharedStrings.xml><?xml version="1.0" encoding="utf-8"?>
<sst xmlns="http://schemas.openxmlformats.org/spreadsheetml/2006/main" count="228" uniqueCount="142">
  <si>
    <t>N° SESIONES</t>
  </si>
  <si>
    <t>CANTIDAD ASISTENCIA DE DIRECTIVOS</t>
  </si>
  <si>
    <t>MES</t>
  </si>
  <si>
    <t xml:space="preserve">Enero </t>
  </si>
  <si>
    <t>Febrero</t>
  </si>
  <si>
    <t>Marzo</t>
  </si>
  <si>
    <t>Abril</t>
  </si>
  <si>
    <t xml:space="preserve">Mayo </t>
  </si>
  <si>
    <t>Total</t>
  </si>
  <si>
    <t>FECHA DE  DE SESIÓN</t>
  </si>
  <si>
    <t>TOTAL DE CANTIDAD DE DIETAS PAGADAS A DIRECTIVOS</t>
  </si>
  <si>
    <t>Junio</t>
  </si>
  <si>
    <t>Julio</t>
  </si>
  <si>
    <t>Agosto</t>
  </si>
  <si>
    <t>Septiembre</t>
  </si>
  <si>
    <t>Octubre</t>
  </si>
  <si>
    <t>Noviembre</t>
  </si>
  <si>
    <t>Diciembre</t>
  </si>
  <si>
    <t>NO. SESIONES EFECTUADAS</t>
  </si>
  <si>
    <t>TOTAL DE ASISTENTES</t>
  </si>
  <si>
    <t>HORA DE SESION</t>
  </si>
  <si>
    <t>DIETAS  DIRECTIVOS POR MES  SEGÚN CANTIDAD DE DIRECTIVOS PRESENTES Y MONTOS DE DIETAS PAGADAS</t>
  </si>
  <si>
    <t>MONTO DE DIETA</t>
  </si>
  <si>
    <t>NO DE DIETAS PAGADAS</t>
  </si>
  <si>
    <t>TOTAL DIETAS COLONES</t>
  </si>
  <si>
    <t>IMPUESTO DE LA RENTA</t>
  </si>
  <si>
    <t>MONTO DEPOSITADO</t>
  </si>
  <si>
    <t xml:space="preserve"> (*) Unicamente se pagan 8 sesiones maximo por mes.</t>
  </si>
  <si>
    <t>** se realiza  dentro de la jornada  laboral por los que no se cancelan dietas a los representantes del MOPT.</t>
  </si>
  <si>
    <t>MINISTRO O VICEMINISTRO EN CALIDAD DE MINISTRO (*)</t>
  </si>
  <si>
    <t>*No se reconoce pago de dietas al Presidente de conformidad con el artículo 12 de la Ley No. 7798</t>
  </si>
  <si>
    <t xml:space="preserve">(-) No se reconoce pago de un directivo por fungir como ministro en esta sesión. </t>
  </si>
  <si>
    <t xml:space="preserve">RESUMEN ANUAL SESIONES EFECTUADAS Y PAGADAS   2019 </t>
  </si>
  <si>
    <t>* Retiro anticipado de directivo, no se cancela la asistencia.</t>
  </si>
  <si>
    <t>ENER0 2022</t>
  </si>
  <si>
    <t xml:space="preserve">*No se reconoce pago de dietas al Presidente de conformidad con el artículo 12 de la Ley No. 7798. </t>
  </si>
  <si>
    <t>001-23</t>
  </si>
  <si>
    <t>002-23</t>
  </si>
  <si>
    <t>003-23</t>
  </si>
  <si>
    <t>004-23</t>
  </si>
  <si>
    <t>005-23</t>
  </si>
  <si>
    <t>006-23</t>
  </si>
  <si>
    <t>007-23</t>
  </si>
  <si>
    <t>008-23</t>
  </si>
  <si>
    <t>009-23</t>
  </si>
  <si>
    <t>010-23</t>
  </si>
  <si>
    <t>011-23</t>
  </si>
  <si>
    <t>012-23</t>
  </si>
  <si>
    <t>013-23</t>
  </si>
  <si>
    <t>014-23</t>
  </si>
  <si>
    <t>FEBRERO 2023</t>
  </si>
  <si>
    <t>MARZO 2023</t>
  </si>
  <si>
    <t>ABRIL 2023</t>
  </si>
  <si>
    <t>015-23</t>
  </si>
  <si>
    <t>016-23</t>
  </si>
  <si>
    <t>017-23</t>
  </si>
  <si>
    <t>018-23</t>
  </si>
  <si>
    <t>019-23</t>
  </si>
  <si>
    <t>020-23</t>
  </si>
  <si>
    <t>021-23</t>
  </si>
  <si>
    <t>022-23</t>
  </si>
  <si>
    <t>023-23</t>
  </si>
  <si>
    <t>024-23</t>
  </si>
  <si>
    <t>025-23</t>
  </si>
  <si>
    <t>026-23</t>
  </si>
  <si>
    <t>027-23</t>
  </si>
  <si>
    <t>MAYO  2023</t>
  </si>
  <si>
    <t>028-23</t>
  </si>
  <si>
    <t>029-23</t>
  </si>
  <si>
    <t>030-23</t>
  </si>
  <si>
    <t>031-24</t>
  </si>
  <si>
    <t>032-25</t>
  </si>
  <si>
    <t>033-23</t>
  </si>
  <si>
    <t>JUNIO  2023</t>
  </si>
  <si>
    <t>034-23</t>
  </si>
  <si>
    <t>035-23</t>
  </si>
  <si>
    <t>036-23</t>
  </si>
  <si>
    <t>037-23</t>
  </si>
  <si>
    <t>038-23</t>
  </si>
  <si>
    <t>039-23</t>
  </si>
  <si>
    <t>040-23</t>
  </si>
  <si>
    <t>041-23</t>
  </si>
  <si>
    <t>JULIO  2023</t>
  </si>
  <si>
    <t>AGOSTO  2023</t>
  </si>
  <si>
    <t>SETIEMBRE 2023</t>
  </si>
  <si>
    <t>OCTUBRE 2023</t>
  </si>
  <si>
    <t>NOVIEMBRE 2023</t>
  </si>
  <si>
    <t>DICIEMBRE 2023</t>
  </si>
  <si>
    <t>042-23</t>
  </si>
  <si>
    <t>043-23</t>
  </si>
  <si>
    <t>044-23</t>
  </si>
  <si>
    <t>045-23</t>
  </si>
  <si>
    <t>046-23</t>
  </si>
  <si>
    <t>047-23</t>
  </si>
  <si>
    <t>048-23</t>
  </si>
  <si>
    <t>049-23</t>
  </si>
  <si>
    <t>050-23</t>
  </si>
  <si>
    <t>051-23</t>
  </si>
  <si>
    <t>052-23</t>
  </si>
  <si>
    <t>053-23</t>
  </si>
  <si>
    <t>054-23</t>
  </si>
  <si>
    <t>055-23</t>
  </si>
  <si>
    <t>056-23</t>
  </si>
  <si>
    <t>2(*)  y 2 (**)</t>
  </si>
  <si>
    <t>Excepciones de pago (*) y (**)</t>
  </si>
  <si>
    <t>P ** Se reconoce una dieta por día.</t>
  </si>
  <si>
    <t>P * Por efectuarse la sesión durante la jornada laboral, no correponde el pago de dieta</t>
  </si>
  <si>
    <t>3 (*)</t>
  </si>
  <si>
    <t>057-23</t>
  </si>
  <si>
    <t>058-23</t>
  </si>
  <si>
    <t>059-23</t>
  </si>
  <si>
    <t>060-23</t>
  </si>
  <si>
    <t>061-23</t>
  </si>
  <si>
    <t>062-23</t>
  </si>
  <si>
    <t>063-23</t>
  </si>
  <si>
    <t>064-23</t>
  </si>
  <si>
    <t>065-23</t>
  </si>
  <si>
    <t>066-23</t>
  </si>
  <si>
    <t>067-23</t>
  </si>
  <si>
    <t>068-23</t>
  </si>
  <si>
    <t>069-23</t>
  </si>
  <si>
    <t>070-23</t>
  </si>
  <si>
    <t>071-23</t>
  </si>
  <si>
    <t>072-23</t>
  </si>
  <si>
    <t>073-23</t>
  </si>
  <si>
    <t xml:space="preserve"> Por efecturarse 9 sesiones, 4 miembros suman 9 sesiones se les cancela unicamente 8.</t>
  </si>
  <si>
    <t>074-23</t>
  </si>
  <si>
    <t>075-23</t>
  </si>
  <si>
    <t>076-23</t>
  </si>
  <si>
    <t>077-23</t>
  </si>
  <si>
    <t>078-23</t>
  </si>
  <si>
    <t>079-23</t>
  </si>
  <si>
    <t>080-23</t>
  </si>
  <si>
    <t>081-23</t>
  </si>
  <si>
    <t>082-23</t>
  </si>
  <si>
    <t>083-23</t>
  </si>
  <si>
    <t>084-23</t>
  </si>
  <si>
    <t xml:space="preserve"> Por efecturarse 10 sesiones, 4 miembros suman mas9 y 10 sesiones, de 8 que son el maximo.</t>
  </si>
  <si>
    <t>085-23</t>
  </si>
  <si>
    <t>086-23</t>
  </si>
  <si>
    <t>087-23</t>
  </si>
  <si>
    <t>088-23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</si>
</sst>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₡&quot;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8" fillId="4" borderId="0" applyNumberFormat="0" applyBorder="0" applyAlignment="0" applyProtection="0"/>
  </cellStyleXfs>
  <cellXfs count="81">
    <xf numFmtId="0" fontId="0" fillId="0" borderId="0" xfId="0"/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0" fillId="3" borderId="12" xfId="0" applyFill="1" applyBorder="1"/>
    <xf numFmtId="1" fontId="5" fillId="3" borderId="13" xfId="0" applyNumberFormat="1" applyFon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3" borderId="14" xfId="0" applyFill="1" applyBorder="1"/>
    <xf numFmtId="1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0" fillId="3" borderId="10" xfId="0" applyNumberFormat="1" applyFill="1" applyBorder="1"/>
    <xf numFmtId="164" fontId="0" fillId="3" borderId="11" xfId="0" applyNumberFormat="1" applyFill="1" applyBorder="1"/>
    <xf numFmtId="164" fontId="0" fillId="3" borderId="15" xfId="0" applyNumberFormat="1" applyFill="1" applyBorder="1"/>
    <xf numFmtId="0" fontId="0" fillId="3" borderId="16" xfId="0" applyFill="1" applyBorder="1"/>
    <xf numFmtId="1" fontId="5" fillId="3" borderId="17" xfId="0" applyNumberFormat="1" applyFont="1" applyFill="1" applyBorder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9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3" fillId="0" borderId="0" xfId="0" applyFont="1"/>
    <xf numFmtId="0" fontId="12" fillId="0" borderId="1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4" fillId="3" borderId="1" xfId="1" applyFont="1" applyFill="1" applyBorder="1" applyAlignment="1">
      <alignment horizontal="center"/>
    </xf>
    <xf numFmtId="14" fontId="4" fillId="3" borderId="1" xfId="1" applyNumberFormat="1" applyFont="1" applyFill="1" applyBorder="1"/>
    <xf numFmtId="0" fontId="4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wrapText="1"/>
    </xf>
    <xf numFmtId="0" fontId="15" fillId="3" borderId="1" xfId="1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0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left" vertical="top"/>
    </xf>
    <xf numFmtId="0" fontId="4" fillId="6" borderId="1" xfId="1" applyFont="1" applyFill="1" applyBorder="1" applyAlignment="1">
      <alignment horizontal="center"/>
    </xf>
    <xf numFmtId="14" fontId="4" fillId="6" borderId="1" xfId="1" applyNumberFormat="1" applyFont="1" applyFill="1" applyBorder="1"/>
    <xf numFmtId="0" fontId="4" fillId="6" borderId="1" xfId="1" applyNumberFormat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 wrapText="1"/>
    </xf>
    <xf numFmtId="0" fontId="4" fillId="6" borderId="1" xfId="1" applyFont="1" applyFill="1" applyBorder="1" applyAlignment="1">
      <alignment wrapText="1"/>
    </xf>
    <xf numFmtId="0" fontId="4" fillId="6" borderId="6" xfId="0" applyFont="1" applyFill="1" applyBorder="1" applyAlignment="1">
      <alignment horizontal="center" vertical="center"/>
    </xf>
    <xf numFmtId="14" fontId="4" fillId="6" borderId="6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7" borderId="18" xfId="0" applyFill="1" applyBorder="1"/>
    <xf numFmtId="1" fontId="3" fillId="7" borderId="19" xfId="0" applyNumberFormat="1" applyFont="1" applyFill="1" applyBorder="1" applyAlignment="1">
      <alignment horizontal="center"/>
    </xf>
    <xf numFmtId="0" fontId="0" fillId="7" borderId="19" xfId="0" applyFill="1" applyBorder="1"/>
    <xf numFmtId="164" fontId="6" fillId="7" borderId="19" xfId="0" applyNumberFormat="1" applyFont="1" applyFill="1" applyBorder="1" applyAlignment="1">
      <alignment horizontal="center"/>
    </xf>
    <xf numFmtId="164" fontId="3" fillId="7" borderId="20" xfId="0" applyNumberFormat="1" applyFon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/>
    <xf numFmtId="164" fontId="9" fillId="3" borderId="10" xfId="0" applyNumberFormat="1" applyFont="1" applyFill="1" applyBorder="1"/>
    <xf numFmtId="164" fontId="9" fillId="3" borderId="11" xfId="0" applyNumberFormat="1" applyFont="1" applyFill="1" applyBorder="1"/>
    <xf numFmtId="2" fontId="0" fillId="0" borderId="0" xfId="0" applyNumberFormat="1"/>
    <xf numFmtId="2" fontId="13" fillId="0" borderId="0" xfId="0" applyNumberFormat="1" applyFont="1" applyAlignment="1">
      <alignment wrapText="1"/>
    </xf>
    <xf numFmtId="164" fontId="17" fillId="0" borderId="0" xfId="0" applyNumberFormat="1" applyFont="1"/>
    <xf numFmtId="164" fontId="17" fillId="0" borderId="0" xfId="0" applyNumberFormat="1" applyFont="1" applyAlignment="1">
      <alignment wrapText="1"/>
    </xf>
    <xf numFmtId="4" fontId="0" fillId="0" borderId="0" xfId="0" applyNumberFormat="1"/>
    <xf numFmtId="0" fontId="0" fillId="0" borderId="0" xfId="0" applyFont="1" applyBorder="1" applyAlignment="1">
      <alignment horizontal="center" wrapText="1"/>
    </xf>
    <xf numFmtId="0" fontId="0" fillId="8" borderId="0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49" fontId="6" fillId="7" borderId="2" xfId="2" applyNumberFormat="1" applyFont="1" applyFill="1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4" fillId="6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</cellXfs>
  <cellStyles count="3">
    <cellStyle name="40% - Énfasis5" xfId="2" builtinId="47"/>
    <cellStyle name="Énfasis5" xfId="1" builtinId="45"/>
    <cellStyle name="Normal" xfId="0" builtinId="0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DIETAS'!$G$179</c:f>
              <c:strCache>
                <c:ptCount val="1"/>
                <c:pt idx="0">
                  <c:v>MONTO DEPOSITADO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169-4011-B0B7-62ABB48082B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69-4011-B0B7-62ABB48082B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D-4D89-88BE-9EA7F72D086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D-4D89-88BE-9EA7F72D086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950-4EA9-A865-E4978F94E4C2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950-4EA9-A865-E4978F94E4C2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ED7-4959-BB7C-8A3D142FC0C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ED7-4959-BB7C-8A3D142FC0C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ED7-4959-BB7C-8A3D142FC0C4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gradFill>
                <a:gsLst>
                  <a:gs pos="100000">
                    <a:schemeClr val="accent4">
                      <a:lumMod val="8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8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 DIETAS'!$A$180:$A$191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 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 DIETAS'!$G$180:$G$191</c:f>
              <c:numCache>
                <c:formatCode>"₡"#\ ##0.00</c:formatCode>
                <c:ptCount val="12"/>
                <c:pt idx="0">
                  <c:v>1329999.4539999999</c:v>
                </c:pt>
                <c:pt idx="1">
                  <c:v>1804999.2590000001</c:v>
                </c:pt>
                <c:pt idx="2">
                  <c:v>1947499.2005000003</c:v>
                </c:pt>
                <c:pt idx="3">
                  <c:v>949999.6100000001</c:v>
                </c:pt>
                <c:pt idx="4">
                  <c:v>2042499.1614999999</c:v>
                </c:pt>
                <c:pt idx="5">
                  <c:v>1804999.2590000001</c:v>
                </c:pt>
                <c:pt idx="6">
                  <c:v>1567499.3565000002</c:v>
                </c:pt>
                <c:pt idx="7">
                  <c:v>1567499.3565000002</c:v>
                </c:pt>
                <c:pt idx="8">
                  <c:v>1567499.3565000002</c:v>
                </c:pt>
                <c:pt idx="9">
                  <c:v>2137499.1225000001</c:v>
                </c:pt>
                <c:pt idx="10">
                  <c:v>2137499.1225000001</c:v>
                </c:pt>
                <c:pt idx="11">
                  <c:v>997499.59049999993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0-4EA2-9255-0362000A18A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NO. SESIONES EFECTUADAS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'2023 DIETAS'!$B$179</c:f>
              <c:strCache>
                <c:ptCount val="1"/>
                <c:pt idx="0">
                  <c:v>NO. SESIONES EFECTUADAS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 DIETAS'!$A$180:$A$191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 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 DIETAS'!$B$180:$B$191</c:f>
              <c:numCache>
                <c:formatCode>0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4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8-4393-9159-952B7E63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92337680"/>
        <c:axId val="1092340176"/>
        <c:axId val="0"/>
      </c:bar3DChart>
      <c:catAx>
        <c:axId val="109233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092340176"/>
        <c:crosses val="autoZero"/>
        <c:auto val="1"/>
        <c:lblAlgn val="ctr"/>
        <c:lblOffset val="100"/>
        <c:noMultiLvlLbl val="0"/>
      </c:catAx>
      <c:valAx>
        <c:axId val="109234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09233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88264</xdr:colOff>
      <xdr:row>194</xdr:row>
      <xdr:rowOff>10795</xdr:rowOff>
    </xdr:from>
    <xdr:to>
      <xdr:col>4</xdr:col>
      <xdr:colOff>819149</xdr:colOff>
      <xdr:row>213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29210</xdr:colOff>
      <xdr:row>194</xdr:row>
      <xdr:rowOff>0</xdr:rowOff>
    </xdr:from>
    <xdr:to>
      <xdr:col>9</xdr:col>
      <xdr:colOff>533400</xdr:colOff>
      <xdr:row>213</xdr:row>
      <xdr:rowOff>82550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8"/>
  <sheetViews>
    <sheetView tabSelected="1" topLeftCell="A181" zoomScaleNormal="100" zoomScaleSheetLayoutView="110" workbookViewId="0">
      <selection activeCell="J192" sqref="J192"/>
    </sheetView>
  </sheetViews>
  <sheetFormatPr baseColWidth="10" defaultColWidth="11.453125" defaultRowHeight="14.5" x14ac:dyDescent="0.35"/>
  <cols>
    <col min="1" max="1" width="22.54296875" customWidth="1"/>
    <col min="2" max="2" width="13.54296875" customWidth="1"/>
    <col min="3" max="3" width="16.81640625" customWidth="1"/>
    <col min="4" max="4" width="16.1796875" customWidth="1"/>
    <col min="5" max="5" width="15.453125" customWidth="1"/>
    <col min="6" max="6" width="17.26953125" customWidth="1"/>
    <col min="7" max="7" width="27.7265625" customWidth="1"/>
    <col min="8" max="8" width="18.81640625" customWidth="1"/>
    <col min="10" max="10" width="18.36328125" bestFit="1" customWidth="1"/>
    <col min="11" max="11" width="15.81640625" customWidth="1"/>
  </cols>
  <sheetData>
    <row r="1" spans="1:8" ht="33.5" x14ac:dyDescent="0.35">
      <c r="A1" s="75">
        <v>2023</v>
      </c>
      <c r="B1" s="75"/>
      <c r="C1" s="75"/>
      <c r="D1" s="75"/>
      <c r="E1" s="75"/>
      <c r="F1" s="75"/>
      <c r="G1" s="75"/>
    </row>
    <row r="2" spans="1:8" x14ac:dyDescent="0.35">
      <c r="A2" s="76" t="s">
        <v>21</v>
      </c>
      <c r="B2" s="76"/>
      <c r="C2" s="76"/>
      <c r="D2" s="76"/>
      <c r="E2" s="76"/>
      <c r="F2" s="76"/>
      <c r="G2" s="76"/>
    </row>
    <row r="3" spans="1:8" x14ac:dyDescent="0.35">
      <c r="A3" s="6"/>
      <c r="B3" s="6"/>
      <c r="C3" s="6"/>
      <c r="D3" s="6"/>
      <c r="E3" s="6"/>
      <c r="F3" s="6"/>
      <c r="G3" s="6"/>
    </row>
    <row r="4" spans="1:8" ht="15.5" x14ac:dyDescent="0.35">
      <c r="A4" s="72" t="s">
        <v>34</v>
      </c>
      <c r="B4" s="72"/>
      <c r="C4" s="72"/>
      <c r="D4" s="72"/>
      <c r="E4" s="72"/>
      <c r="F4" s="72"/>
      <c r="G4" s="72"/>
    </row>
    <row r="5" spans="1:8" ht="58" x14ac:dyDescent="0.35">
      <c r="A5" s="2" t="s">
        <v>0</v>
      </c>
      <c r="B5" s="3" t="s">
        <v>9</v>
      </c>
      <c r="C5" s="3" t="s">
        <v>20</v>
      </c>
      <c r="D5" s="2" t="s">
        <v>1</v>
      </c>
      <c r="E5" s="5" t="s">
        <v>29</v>
      </c>
      <c r="F5" s="2" t="s">
        <v>19</v>
      </c>
      <c r="G5" s="2" t="s">
        <v>10</v>
      </c>
    </row>
    <row r="6" spans="1:8" ht="15.5" x14ac:dyDescent="0.35">
      <c r="A6" s="40" t="s">
        <v>36</v>
      </c>
      <c r="B6" s="21"/>
      <c r="C6" s="22"/>
      <c r="D6" s="24">
        <v>5</v>
      </c>
      <c r="E6" s="24"/>
      <c r="F6" s="20">
        <f>+E6+D6</f>
        <v>5</v>
      </c>
      <c r="G6" s="24">
        <f t="shared" ref="G6:G11" si="0">+D6</f>
        <v>5</v>
      </c>
    </row>
    <row r="7" spans="1:8" ht="15.5" x14ac:dyDescent="0.35">
      <c r="A7" s="40" t="s">
        <v>37</v>
      </c>
      <c r="B7" s="21"/>
      <c r="C7" s="22"/>
      <c r="D7" s="24">
        <v>5</v>
      </c>
      <c r="E7" s="24"/>
      <c r="F7" s="20">
        <f>+E7+D7</f>
        <v>5</v>
      </c>
      <c r="G7" s="24">
        <f t="shared" si="0"/>
        <v>5</v>
      </c>
    </row>
    <row r="8" spans="1:8" ht="15.5" x14ac:dyDescent="0.35">
      <c r="A8" s="40" t="s">
        <v>38</v>
      </c>
      <c r="B8" s="21"/>
      <c r="C8" s="22"/>
      <c r="D8" s="24">
        <v>4</v>
      </c>
      <c r="E8" s="24"/>
      <c r="F8" s="20">
        <f>+E8+D8</f>
        <v>4</v>
      </c>
      <c r="G8" s="24">
        <f t="shared" si="0"/>
        <v>4</v>
      </c>
    </row>
    <row r="9" spans="1:8" ht="18.5" x14ac:dyDescent="0.45">
      <c r="A9" s="40" t="s">
        <v>39</v>
      </c>
      <c r="B9" s="21"/>
      <c r="C9" s="22"/>
      <c r="D9" s="24">
        <v>4</v>
      </c>
      <c r="E9" s="24"/>
      <c r="F9" s="20">
        <f>+E9+D9</f>
        <v>4</v>
      </c>
      <c r="G9" s="24">
        <f t="shared" si="0"/>
        <v>4</v>
      </c>
      <c r="H9" s="23"/>
    </row>
    <row r="10" spans="1:8" s="1" customFormat="1" ht="18.5" x14ac:dyDescent="0.45">
      <c r="A10" s="40" t="s">
        <v>40</v>
      </c>
      <c r="B10" s="21"/>
      <c r="C10" s="22"/>
      <c r="D10" s="24">
        <v>5</v>
      </c>
      <c r="E10" s="24"/>
      <c r="F10" s="20">
        <v>6</v>
      </c>
      <c r="G10" s="24">
        <f t="shared" si="0"/>
        <v>5</v>
      </c>
      <c r="H10" s="23"/>
    </row>
    <row r="11" spans="1:8" ht="15.5" x14ac:dyDescent="0.35">
      <c r="A11" s="40" t="s">
        <v>41</v>
      </c>
      <c r="B11" s="21"/>
      <c r="C11" s="22"/>
      <c r="D11" s="24">
        <v>5</v>
      </c>
      <c r="E11" s="24"/>
      <c r="F11" s="20">
        <f>+E11+D11</f>
        <v>5</v>
      </c>
      <c r="G11" s="24">
        <f t="shared" si="0"/>
        <v>5</v>
      </c>
    </row>
    <row r="12" spans="1:8" x14ac:dyDescent="0.35">
      <c r="A12" s="43">
        <f>+COUNTA(A6:A11)</f>
        <v>6</v>
      </c>
      <c r="B12" s="44"/>
      <c r="C12" s="45"/>
      <c r="D12" s="46"/>
      <c r="E12" s="47"/>
      <c r="F12" s="43"/>
      <c r="G12" s="43">
        <f>SUM(G6:G11)</f>
        <v>28</v>
      </c>
    </row>
    <row r="13" spans="1:8" ht="15.5" x14ac:dyDescent="0.35">
      <c r="A13" s="73" t="s">
        <v>30</v>
      </c>
      <c r="B13" s="73"/>
      <c r="C13" s="73"/>
      <c r="D13" s="73"/>
      <c r="E13" s="73"/>
      <c r="F13" s="73"/>
      <c r="G13" s="4"/>
    </row>
    <row r="14" spans="1:8" x14ac:dyDescent="0.35">
      <c r="A14" s="74" t="s">
        <v>28</v>
      </c>
      <c r="B14" s="74"/>
      <c r="C14" s="74"/>
      <c r="D14" s="74"/>
      <c r="E14" s="74"/>
      <c r="F14" s="74"/>
      <c r="G14" s="74"/>
    </row>
    <row r="15" spans="1:8" x14ac:dyDescent="0.35">
      <c r="A15" t="s">
        <v>31</v>
      </c>
    </row>
    <row r="17" spans="1:7" x14ac:dyDescent="0.35">
      <c r="A17" s="76" t="s">
        <v>21</v>
      </c>
      <c r="B17" s="76"/>
      <c r="C17" s="76"/>
      <c r="D17" s="76"/>
      <c r="E17" s="76"/>
      <c r="F17" s="76"/>
      <c r="G17" s="76"/>
    </row>
    <row r="18" spans="1:7" x14ac:dyDescent="0.35">
      <c r="A18" s="6"/>
      <c r="B18" s="6"/>
      <c r="C18" s="6"/>
      <c r="D18" s="6"/>
      <c r="E18" s="6"/>
      <c r="F18" s="6"/>
      <c r="G18" s="6"/>
    </row>
    <row r="19" spans="1:7" ht="15.5" x14ac:dyDescent="0.35">
      <c r="A19" s="72" t="s">
        <v>50</v>
      </c>
      <c r="B19" s="72"/>
      <c r="C19" s="72"/>
      <c r="D19" s="72"/>
      <c r="E19" s="72"/>
      <c r="F19" s="72"/>
      <c r="G19" s="72"/>
    </row>
    <row r="20" spans="1:7" ht="58" x14ac:dyDescent="0.35">
      <c r="A20" s="2" t="s">
        <v>0</v>
      </c>
      <c r="B20" s="3" t="s">
        <v>9</v>
      </c>
      <c r="C20" s="3" t="s">
        <v>20</v>
      </c>
      <c r="D20" s="2" t="s">
        <v>1</v>
      </c>
      <c r="E20" s="5" t="s">
        <v>29</v>
      </c>
      <c r="F20" s="2" t="s">
        <v>19</v>
      </c>
      <c r="G20" s="2" t="s">
        <v>10</v>
      </c>
    </row>
    <row r="21" spans="1:7" ht="15.5" x14ac:dyDescent="0.35">
      <c r="A21" s="40" t="s">
        <v>42</v>
      </c>
      <c r="B21" s="21"/>
      <c r="C21" s="22"/>
      <c r="D21" s="24">
        <v>4</v>
      </c>
      <c r="E21" s="24"/>
      <c r="F21" s="20">
        <f t="shared" ref="F21:F27" si="1">+E21+D21</f>
        <v>4</v>
      </c>
      <c r="G21" s="24">
        <f t="shared" ref="G21:G26" si="2">+D21</f>
        <v>4</v>
      </c>
    </row>
    <row r="22" spans="1:7" ht="15.5" x14ac:dyDescent="0.35">
      <c r="A22" s="40" t="s">
        <v>43</v>
      </c>
      <c r="B22" s="21"/>
      <c r="C22" s="22"/>
      <c r="D22" s="24">
        <v>6</v>
      </c>
      <c r="E22" s="24"/>
      <c r="F22" s="20">
        <f t="shared" si="1"/>
        <v>6</v>
      </c>
      <c r="G22" s="24">
        <f t="shared" si="2"/>
        <v>6</v>
      </c>
    </row>
    <row r="23" spans="1:7" ht="15.5" x14ac:dyDescent="0.35">
      <c r="A23" s="40" t="s">
        <v>44</v>
      </c>
      <c r="B23" s="21"/>
      <c r="C23" s="22"/>
      <c r="D23" s="24">
        <v>5</v>
      </c>
      <c r="E23" s="24"/>
      <c r="F23" s="20">
        <f t="shared" si="1"/>
        <v>5</v>
      </c>
      <c r="G23" s="24">
        <f t="shared" si="2"/>
        <v>5</v>
      </c>
    </row>
    <row r="24" spans="1:7" ht="15.5" x14ac:dyDescent="0.35">
      <c r="A24" s="40" t="s">
        <v>45</v>
      </c>
      <c r="B24" s="21"/>
      <c r="C24" s="22"/>
      <c r="D24" s="24">
        <v>6</v>
      </c>
      <c r="E24" s="24"/>
      <c r="F24" s="20">
        <f t="shared" si="1"/>
        <v>6</v>
      </c>
      <c r="G24" s="24">
        <f t="shared" si="2"/>
        <v>6</v>
      </c>
    </row>
    <row r="25" spans="1:7" ht="15.5" x14ac:dyDescent="0.35">
      <c r="A25" s="40" t="s">
        <v>46</v>
      </c>
      <c r="B25" s="21"/>
      <c r="C25" s="22"/>
      <c r="D25" s="24">
        <v>6</v>
      </c>
      <c r="E25" s="24"/>
      <c r="F25" s="20">
        <f t="shared" si="1"/>
        <v>6</v>
      </c>
      <c r="G25" s="24">
        <f t="shared" si="2"/>
        <v>6</v>
      </c>
    </row>
    <row r="26" spans="1:7" s="1" customFormat="1" ht="15.5" x14ac:dyDescent="0.35">
      <c r="A26" s="40" t="s">
        <v>47</v>
      </c>
      <c r="B26" s="21"/>
      <c r="C26" s="22"/>
      <c r="D26" s="24">
        <v>6</v>
      </c>
      <c r="E26" s="24"/>
      <c r="F26" s="20">
        <f t="shared" si="1"/>
        <v>6</v>
      </c>
      <c r="G26" s="24">
        <f t="shared" si="2"/>
        <v>6</v>
      </c>
    </row>
    <row r="27" spans="1:7" s="1" customFormat="1" ht="15.5" x14ac:dyDescent="0.35">
      <c r="A27" s="40" t="s">
        <v>48</v>
      </c>
      <c r="B27" s="21"/>
      <c r="C27" s="22"/>
      <c r="D27" s="24">
        <v>5</v>
      </c>
      <c r="E27" s="24">
        <v>1</v>
      </c>
      <c r="F27" s="20">
        <f t="shared" si="1"/>
        <v>6</v>
      </c>
      <c r="G27" s="24">
        <f>+D27</f>
        <v>5</v>
      </c>
    </row>
    <row r="28" spans="1:7" x14ac:dyDescent="0.35">
      <c r="A28" s="43">
        <f>+COUNTA(A21:A27)</f>
        <v>7</v>
      </c>
      <c r="B28" s="44"/>
      <c r="C28" s="45"/>
      <c r="D28" s="46">
        <f>SUM(D21:D27)</f>
        <v>38</v>
      </c>
      <c r="E28" s="47"/>
      <c r="F28" s="43"/>
      <c r="G28" s="43">
        <f>SUM(G21:G27)</f>
        <v>38</v>
      </c>
    </row>
    <row r="29" spans="1:7" s="1" customFormat="1" x14ac:dyDescent="0.35">
      <c r="A29" s="32"/>
      <c r="B29" s="33"/>
      <c r="C29" s="34"/>
      <c r="D29" s="35"/>
      <c r="E29" s="36"/>
      <c r="F29" s="32"/>
      <c r="G29" s="37"/>
    </row>
    <row r="30" spans="1:7" ht="15.5" x14ac:dyDescent="0.35">
      <c r="A30" s="74" t="s">
        <v>33</v>
      </c>
      <c r="B30" s="74"/>
      <c r="C30" s="74"/>
      <c r="D30" s="74"/>
      <c r="E30" s="74"/>
      <c r="F30" s="74"/>
      <c r="G30" s="4"/>
    </row>
    <row r="31" spans="1:7" x14ac:dyDescent="0.35">
      <c r="A31" s="74"/>
      <c r="B31" s="74"/>
      <c r="C31" s="74"/>
      <c r="D31" s="74"/>
      <c r="E31" s="74"/>
      <c r="F31" s="74"/>
      <c r="G31" s="74"/>
    </row>
    <row r="32" spans="1:7" s="1" customFormat="1" ht="29.25" customHeight="1" x14ac:dyDescent="0.35">
      <c r="A32" s="79"/>
      <c r="B32" s="79"/>
      <c r="C32" s="31"/>
      <c r="D32" s="31"/>
      <c r="E32" s="31"/>
      <c r="F32" s="31"/>
      <c r="G32" s="31"/>
    </row>
    <row r="33" spans="1:7" s="1" customFormat="1" x14ac:dyDescent="0.35">
      <c r="A33" s="25"/>
      <c r="B33" s="25"/>
      <c r="C33" s="25"/>
      <c r="D33" s="25"/>
      <c r="E33" s="25"/>
      <c r="F33" s="25"/>
      <c r="G33" s="25"/>
    </row>
    <row r="34" spans="1:7" s="1" customFormat="1" ht="15.5" x14ac:dyDescent="0.35">
      <c r="A34" s="72" t="s">
        <v>51</v>
      </c>
      <c r="B34" s="72"/>
      <c r="C34" s="72"/>
      <c r="D34" s="72"/>
      <c r="E34" s="72"/>
      <c r="F34" s="72"/>
      <c r="G34" s="72"/>
    </row>
    <row r="35" spans="1:7" s="1" customFormat="1" ht="58" x14ac:dyDescent="0.35">
      <c r="A35" s="2" t="s">
        <v>0</v>
      </c>
      <c r="B35" s="3" t="s">
        <v>9</v>
      </c>
      <c r="C35" s="3" t="s">
        <v>20</v>
      </c>
      <c r="D35" s="2" t="s">
        <v>1</v>
      </c>
      <c r="E35" s="5" t="s">
        <v>29</v>
      </c>
      <c r="F35" s="2" t="s">
        <v>19</v>
      </c>
      <c r="G35" s="2" t="s">
        <v>10</v>
      </c>
    </row>
    <row r="36" spans="1:7" s="1" customFormat="1" ht="15.5" x14ac:dyDescent="0.35">
      <c r="A36" s="40" t="s">
        <v>49</v>
      </c>
      <c r="B36" s="21"/>
      <c r="C36" s="22"/>
      <c r="D36" s="24">
        <v>5</v>
      </c>
      <c r="E36" s="24"/>
      <c r="F36" s="22">
        <v>5</v>
      </c>
      <c r="G36" s="24">
        <f>+D36</f>
        <v>5</v>
      </c>
    </row>
    <row r="37" spans="1:7" s="1" customFormat="1" ht="15.5" x14ac:dyDescent="0.35">
      <c r="A37" s="40" t="s">
        <v>53</v>
      </c>
      <c r="B37" s="21"/>
      <c r="C37" s="22"/>
      <c r="D37" s="24">
        <v>5</v>
      </c>
      <c r="E37" s="24"/>
      <c r="F37" s="22">
        <v>6</v>
      </c>
      <c r="G37" s="24">
        <f t="shared" ref="G37:G43" si="3">+D37</f>
        <v>5</v>
      </c>
    </row>
    <row r="38" spans="1:7" s="1" customFormat="1" ht="15.5" x14ac:dyDescent="0.35">
      <c r="A38" s="40" t="s">
        <v>54</v>
      </c>
      <c r="B38" s="21"/>
      <c r="C38" s="22"/>
      <c r="D38" s="24">
        <v>5</v>
      </c>
      <c r="E38" s="24"/>
      <c r="F38" s="22">
        <v>6</v>
      </c>
      <c r="G38" s="24">
        <f t="shared" si="3"/>
        <v>5</v>
      </c>
    </row>
    <row r="39" spans="1:7" s="1" customFormat="1" ht="15.5" x14ac:dyDescent="0.35">
      <c r="A39" s="40" t="s">
        <v>55</v>
      </c>
      <c r="B39" s="21"/>
      <c r="C39" s="22"/>
      <c r="D39" s="24">
        <v>6</v>
      </c>
      <c r="E39" s="24"/>
      <c r="F39" s="22">
        <v>5</v>
      </c>
      <c r="G39" s="24">
        <f t="shared" si="3"/>
        <v>6</v>
      </c>
    </row>
    <row r="40" spans="1:7" s="1" customFormat="1" ht="15.5" x14ac:dyDescent="0.35">
      <c r="A40" s="40" t="s">
        <v>56</v>
      </c>
      <c r="B40" s="21"/>
      <c r="C40" s="22"/>
      <c r="D40" s="24">
        <v>6</v>
      </c>
      <c r="E40" s="24"/>
      <c r="F40" s="22">
        <v>6</v>
      </c>
      <c r="G40" s="24">
        <f t="shared" si="3"/>
        <v>6</v>
      </c>
    </row>
    <row r="41" spans="1:7" s="1" customFormat="1" ht="15.5" x14ac:dyDescent="0.35">
      <c r="A41" s="40" t="s">
        <v>57</v>
      </c>
      <c r="B41" s="21"/>
      <c r="C41" s="22"/>
      <c r="D41" s="24">
        <v>6</v>
      </c>
      <c r="E41" s="24"/>
      <c r="F41" s="22">
        <v>6</v>
      </c>
      <c r="G41" s="24">
        <f t="shared" si="3"/>
        <v>6</v>
      </c>
    </row>
    <row r="42" spans="1:7" s="1" customFormat="1" ht="15.5" x14ac:dyDescent="0.35">
      <c r="A42" s="40" t="s">
        <v>58</v>
      </c>
      <c r="B42" s="21"/>
      <c r="C42" s="22"/>
      <c r="D42" s="24">
        <v>4</v>
      </c>
      <c r="E42" s="24">
        <v>1</v>
      </c>
      <c r="F42" s="22">
        <v>6</v>
      </c>
      <c r="G42" s="24">
        <f t="shared" si="3"/>
        <v>4</v>
      </c>
    </row>
    <row r="43" spans="1:7" s="1" customFormat="1" ht="15.5" x14ac:dyDescent="0.35">
      <c r="A43" s="40" t="s">
        <v>59</v>
      </c>
      <c r="B43" s="21"/>
      <c r="C43" s="22"/>
      <c r="D43" s="24">
        <v>4</v>
      </c>
      <c r="E43" s="24">
        <v>1</v>
      </c>
      <c r="F43" s="22">
        <v>6</v>
      </c>
      <c r="G43" s="24">
        <f t="shared" si="3"/>
        <v>4</v>
      </c>
    </row>
    <row r="44" spans="1:7" s="1" customFormat="1" x14ac:dyDescent="0.35">
      <c r="A44" s="43">
        <f>+COUNTA(A36:A43)</f>
        <v>8</v>
      </c>
      <c r="B44" s="44"/>
      <c r="C44" s="45"/>
      <c r="D44" s="46"/>
      <c r="E44" s="47"/>
      <c r="F44" s="43"/>
      <c r="G44" s="43">
        <f>SUM(G36:G43)</f>
        <v>41</v>
      </c>
    </row>
    <row r="45" spans="1:7" s="1" customFormat="1" x14ac:dyDescent="0.35">
      <c r="A45" s="73" t="s">
        <v>30</v>
      </c>
      <c r="B45" s="73"/>
      <c r="C45" s="73"/>
      <c r="D45" s="73"/>
      <c r="E45" s="73"/>
      <c r="F45" s="73"/>
      <c r="G45" s="41"/>
    </row>
    <row r="46" spans="1:7" s="1" customFormat="1" x14ac:dyDescent="0.35">
      <c r="A46" s="74"/>
      <c r="B46" s="74"/>
      <c r="C46" s="74"/>
      <c r="D46" s="74"/>
      <c r="E46" s="74"/>
      <c r="F46" s="74"/>
      <c r="G46" s="74"/>
    </row>
    <row r="47" spans="1:7" s="1" customFormat="1" x14ac:dyDescent="0.35">
      <c r="A47" s="25"/>
      <c r="B47" s="25"/>
      <c r="C47" s="25"/>
      <c r="D47" s="25"/>
      <c r="E47" s="25"/>
      <c r="F47" s="25"/>
      <c r="G47" s="25"/>
    </row>
    <row r="48" spans="1:7" s="1" customFormat="1" ht="15.5" x14ac:dyDescent="0.35">
      <c r="A48" s="72" t="s">
        <v>52</v>
      </c>
      <c r="B48" s="72"/>
      <c r="C48" s="72"/>
      <c r="D48" s="72"/>
      <c r="E48" s="72"/>
      <c r="F48" s="72"/>
      <c r="G48" s="72"/>
    </row>
    <row r="49" spans="1:11" s="1" customFormat="1" ht="58" x14ac:dyDescent="0.35">
      <c r="A49" s="2" t="s">
        <v>0</v>
      </c>
      <c r="B49" s="3" t="s">
        <v>9</v>
      </c>
      <c r="C49" s="3" t="s">
        <v>20</v>
      </c>
      <c r="D49" s="2" t="s">
        <v>1</v>
      </c>
      <c r="E49" s="5" t="s">
        <v>29</v>
      </c>
      <c r="F49" s="2" t="s">
        <v>19</v>
      </c>
      <c r="G49" s="2" t="s">
        <v>10</v>
      </c>
    </row>
    <row r="50" spans="1:11" s="1" customFormat="1" ht="15.5" x14ac:dyDescent="0.35">
      <c r="A50" s="40" t="s">
        <v>60</v>
      </c>
      <c r="B50" s="21"/>
      <c r="C50" s="22"/>
      <c r="D50" s="24">
        <v>5</v>
      </c>
      <c r="E50" s="24"/>
      <c r="F50" s="20">
        <f>+D50</f>
        <v>5</v>
      </c>
      <c r="G50" s="24">
        <f>+F50</f>
        <v>5</v>
      </c>
    </row>
    <row r="51" spans="1:11" s="1" customFormat="1" ht="18.5" x14ac:dyDescent="0.45">
      <c r="A51" s="40" t="s">
        <v>61</v>
      </c>
      <c r="B51" s="21"/>
      <c r="C51" s="22"/>
      <c r="D51" s="24">
        <v>6</v>
      </c>
      <c r="E51" s="24"/>
      <c r="F51" s="20">
        <f>+D51</f>
        <v>6</v>
      </c>
      <c r="G51" s="24">
        <f>+F51</f>
        <v>6</v>
      </c>
      <c r="H51" s="23"/>
    </row>
    <row r="52" spans="1:11" s="1" customFormat="1" ht="15.5" x14ac:dyDescent="0.35">
      <c r="A52" s="40" t="s">
        <v>62</v>
      </c>
      <c r="B52" s="21"/>
      <c r="C52" s="22"/>
      <c r="D52" s="24">
        <v>5</v>
      </c>
      <c r="E52" s="24"/>
      <c r="F52" s="20">
        <f>+D52</f>
        <v>5</v>
      </c>
      <c r="G52" s="24">
        <f>+F52</f>
        <v>5</v>
      </c>
    </row>
    <row r="53" spans="1:11" s="1" customFormat="1" ht="18.5" x14ac:dyDescent="0.45">
      <c r="A53" s="40" t="s">
        <v>63</v>
      </c>
      <c r="B53" s="21"/>
      <c r="C53" s="22"/>
      <c r="D53" s="24">
        <v>4</v>
      </c>
      <c r="E53" s="24"/>
      <c r="F53" s="20">
        <f>+D53</f>
        <v>4</v>
      </c>
      <c r="G53" s="24">
        <f>+F53</f>
        <v>4</v>
      </c>
      <c r="H53" s="23"/>
    </row>
    <row r="54" spans="1:11" s="1" customFormat="1" x14ac:dyDescent="0.35">
      <c r="A54" s="43">
        <f>+COUNTA(A50:A53)</f>
        <v>4</v>
      </c>
      <c r="B54" s="44"/>
      <c r="C54" s="45"/>
      <c r="D54" s="46"/>
      <c r="E54" s="47"/>
      <c r="F54" s="43"/>
      <c r="G54" s="43">
        <f>SUM(G50:G53)</f>
        <v>20</v>
      </c>
    </row>
    <row r="55" spans="1:11" s="1" customFormat="1" ht="15.5" x14ac:dyDescent="0.35">
      <c r="A55" s="73" t="s">
        <v>30</v>
      </c>
      <c r="B55" s="73"/>
      <c r="C55" s="73"/>
      <c r="D55" s="73"/>
      <c r="E55" s="73"/>
      <c r="F55" s="73"/>
      <c r="G55" s="4"/>
      <c r="H55" s="77"/>
      <c r="I55" s="77"/>
      <c r="J55" s="77"/>
      <c r="K55" s="77"/>
    </row>
    <row r="56" spans="1:11" s="1" customFormat="1" x14ac:dyDescent="0.35">
      <c r="A56" s="74"/>
      <c r="B56" s="74"/>
      <c r="C56" s="74"/>
      <c r="D56" s="74"/>
      <c r="E56" s="74"/>
      <c r="F56" s="74"/>
      <c r="G56" s="74"/>
      <c r="H56" s="77"/>
      <c r="I56" s="77"/>
      <c r="J56" s="77"/>
      <c r="K56" s="77"/>
    </row>
    <row r="57" spans="1:11" s="1" customFormat="1" x14ac:dyDescent="0.35">
      <c r="F57" s="26"/>
      <c r="G57" s="26"/>
    </row>
    <row r="58" spans="1:11" s="1" customFormat="1" x14ac:dyDescent="0.35">
      <c r="A58" s="26"/>
      <c r="B58" s="26"/>
      <c r="C58" s="26"/>
      <c r="D58" s="26"/>
      <c r="E58" s="26"/>
      <c r="F58" s="26"/>
      <c r="G58" s="26"/>
    </row>
    <row r="59" spans="1:11" ht="15.5" x14ac:dyDescent="0.35">
      <c r="A59" s="72" t="s">
        <v>66</v>
      </c>
      <c r="B59" s="72"/>
      <c r="C59" s="72"/>
      <c r="D59" s="72"/>
      <c r="E59" s="72"/>
      <c r="F59" s="72"/>
      <c r="G59" s="72"/>
      <c r="H59" s="1"/>
      <c r="I59" s="1"/>
      <c r="J59" s="1"/>
      <c r="K59" s="1"/>
    </row>
    <row r="60" spans="1:11" ht="58" x14ac:dyDescent="0.35">
      <c r="A60" s="2" t="s">
        <v>0</v>
      </c>
      <c r="B60" s="3" t="s">
        <v>9</v>
      </c>
      <c r="C60" s="3" t="s">
        <v>20</v>
      </c>
      <c r="D60" s="2" t="s">
        <v>1</v>
      </c>
      <c r="E60" s="5" t="s">
        <v>29</v>
      </c>
      <c r="F60" s="2" t="s">
        <v>19</v>
      </c>
      <c r="G60" s="2" t="s">
        <v>10</v>
      </c>
      <c r="H60" s="1"/>
      <c r="I60" s="1"/>
      <c r="J60" s="1"/>
      <c r="K60" s="1"/>
    </row>
    <row r="61" spans="1:11" ht="15.5" x14ac:dyDescent="0.35">
      <c r="A61" s="40" t="s">
        <v>64</v>
      </c>
      <c r="B61" s="21"/>
      <c r="C61" s="22"/>
      <c r="D61" s="24">
        <v>5</v>
      </c>
      <c r="E61" s="24"/>
      <c r="F61" s="20">
        <f>+D61+E61</f>
        <v>5</v>
      </c>
      <c r="G61" s="24">
        <f>+D61</f>
        <v>5</v>
      </c>
      <c r="H61" s="1"/>
      <c r="I61" s="1"/>
      <c r="J61" s="1"/>
      <c r="K61" s="1"/>
    </row>
    <row r="62" spans="1:11" ht="18.5" x14ac:dyDescent="0.45">
      <c r="A62" s="40" t="s">
        <v>65</v>
      </c>
      <c r="B62" s="21"/>
      <c r="C62" s="22"/>
      <c r="D62" s="24">
        <v>6</v>
      </c>
      <c r="E62" s="24"/>
      <c r="F62" s="20">
        <f t="shared" ref="F62:F68" si="4">+D62+E62</f>
        <v>6</v>
      </c>
      <c r="G62" s="24">
        <f t="shared" ref="G62:G68" si="5">+D62</f>
        <v>6</v>
      </c>
      <c r="H62" s="23"/>
      <c r="I62" s="1"/>
      <c r="J62" s="1"/>
      <c r="K62" s="1"/>
    </row>
    <row r="63" spans="1:11" ht="15.5" x14ac:dyDescent="0.35">
      <c r="A63" s="40" t="s">
        <v>67</v>
      </c>
      <c r="B63" s="21"/>
      <c r="C63" s="22"/>
      <c r="D63" s="24">
        <v>5</v>
      </c>
      <c r="E63" s="24"/>
      <c r="F63" s="20">
        <f t="shared" si="4"/>
        <v>5</v>
      </c>
      <c r="G63" s="24">
        <f t="shared" si="5"/>
        <v>5</v>
      </c>
      <c r="H63" s="1"/>
      <c r="I63" s="1"/>
      <c r="J63" s="1"/>
      <c r="K63" s="1"/>
    </row>
    <row r="64" spans="1:11" ht="18.5" x14ac:dyDescent="0.45">
      <c r="A64" s="40" t="s">
        <v>68</v>
      </c>
      <c r="B64" s="21"/>
      <c r="C64" s="22"/>
      <c r="D64" s="24">
        <v>5</v>
      </c>
      <c r="E64" s="24"/>
      <c r="F64" s="20">
        <f t="shared" si="4"/>
        <v>5</v>
      </c>
      <c r="G64" s="24">
        <f t="shared" si="5"/>
        <v>5</v>
      </c>
      <c r="H64" s="23"/>
      <c r="I64" s="1"/>
      <c r="J64" s="1"/>
      <c r="K64" s="1"/>
    </row>
    <row r="65" spans="1:11" ht="18.5" x14ac:dyDescent="0.45">
      <c r="A65" s="40" t="s">
        <v>69</v>
      </c>
      <c r="B65" s="21"/>
      <c r="C65" s="22"/>
      <c r="D65" s="24">
        <v>6</v>
      </c>
      <c r="E65" s="24"/>
      <c r="F65" s="20">
        <f t="shared" si="4"/>
        <v>6</v>
      </c>
      <c r="G65" s="24">
        <f t="shared" si="5"/>
        <v>6</v>
      </c>
      <c r="H65" s="23"/>
      <c r="I65" s="1"/>
      <c r="J65" s="1"/>
      <c r="K65" s="1"/>
    </row>
    <row r="66" spans="1:11" s="1" customFormat="1" ht="18.5" x14ac:dyDescent="0.45">
      <c r="A66" s="40" t="s">
        <v>70</v>
      </c>
      <c r="B66" s="21"/>
      <c r="C66" s="22"/>
      <c r="D66" s="24">
        <v>6</v>
      </c>
      <c r="E66" s="24"/>
      <c r="F66" s="20">
        <f t="shared" si="4"/>
        <v>6</v>
      </c>
      <c r="G66" s="24">
        <f t="shared" si="5"/>
        <v>6</v>
      </c>
      <c r="H66" s="23"/>
    </row>
    <row r="67" spans="1:11" s="1" customFormat="1" ht="18.5" x14ac:dyDescent="0.45">
      <c r="A67" s="40" t="s">
        <v>71</v>
      </c>
      <c r="B67" s="21"/>
      <c r="C67" s="22"/>
      <c r="D67" s="24">
        <v>5</v>
      </c>
      <c r="E67" s="24"/>
      <c r="F67" s="20">
        <f t="shared" si="4"/>
        <v>5</v>
      </c>
      <c r="G67" s="24">
        <f t="shared" si="5"/>
        <v>5</v>
      </c>
      <c r="H67" s="23"/>
    </row>
    <row r="68" spans="1:11" ht="18.5" x14ac:dyDescent="0.45">
      <c r="A68" s="40" t="s">
        <v>72</v>
      </c>
      <c r="B68" s="21"/>
      <c r="C68" s="22"/>
      <c r="D68" s="24">
        <v>5</v>
      </c>
      <c r="E68" s="24"/>
      <c r="F68" s="20">
        <f t="shared" si="4"/>
        <v>5</v>
      </c>
      <c r="G68" s="24">
        <f t="shared" si="5"/>
        <v>5</v>
      </c>
      <c r="H68" s="23"/>
      <c r="I68" s="1"/>
      <c r="J68" s="1"/>
      <c r="K68" s="1"/>
    </row>
    <row r="69" spans="1:11" ht="22.5" customHeight="1" x14ac:dyDescent="0.35">
      <c r="A69" s="43">
        <f>+COUNTA(A61:A68)</f>
        <v>8</v>
      </c>
      <c r="B69" s="44"/>
      <c r="C69" s="45"/>
      <c r="D69" s="46">
        <f>SUM(D61:D68)</f>
        <v>43</v>
      </c>
      <c r="E69" s="47"/>
      <c r="F69" s="43"/>
      <c r="G69" s="43">
        <f>SUM(G61:G68)</f>
        <v>43</v>
      </c>
      <c r="H69" s="78"/>
      <c r="I69" s="78"/>
      <c r="J69" s="78"/>
      <c r="K69" s="1"/>
    </row>
    <row r="70" spans="1:11" ht="15.5" x14ac:dyDescent="0.35">
      <c r="A70" s="73" t="s">
        <v>35</v>
      </c>
      <c r="B70" s="73"/>
      <c r="C70" s="73"/>
      <c r="D70" s="73"/>
      <c r="E70" s="73"/>
      <c r="F70" s="73"/>
      <c r="G70" s="4">
        <f>+G69-(0)</f>
        <v>43</v>
      </c>
      <c r="H70" s="77"/>
      <c r="I70" s="77"/>
      <c r="J70" s="77"/>
      <c r="K70" s="77"/>
    </row>
    <row r="71" spans="1:11" x14ac:dyDescent="0.35">
      <c r="A71" s="74"/>
      <c r="B71" s="74"/>
      <c r="C71" s="74"/>
      <c r="D71" s="74"/>
      <c r="E71" s="74"/>
      <c r="F71" s="74"/>
      <c r="G71" s="74"/>
      <c r="H71" s="77"/>
      <c r="I71" s="77"/>
      <c r="J71" s="77"/>
      <c r="K71" s="77"/>
    </row>
    <row r="72" spans="1:11" s="42" customFormat="1" ht="22.5" customHeight="1" x14ac:dyDescent="0.35">
      <c r="A72" s="80"/>
      <c r="B72" s="80"/>
      <c r="C72" s="80"/>
      <c r="D72" s="80"/>
      <c r="E72" s="80"/>
      <c r="F72" s="80"/>
      <c r="G72" s="80"/>
    </row>
    <row r="73" spans="1:11" s="1" customFormat="1" x14ac:dyDescent="0.35">
      <c r="F73" s="27"/>
      <c r="G73" s="27"/>
    </row>
    <row r="74" spans="1:11" ht="15.5" x14ac:dyDescent="0.35">
      <c r="A74" s="72" t="s">
        <v>73</v>
      </c>
      <c r="B74" s="72"/>
      <c r="C74" s="72"/>
      <c r="D74" s="72"/>
      <c r="E74" s="72"/>
      <c r="F74" s="72"/>
      <c r="G74" s="72"/>
      <c r="H74" s="1"/>
      <c r="I74" s="1"/>
      <c r="J74" s="1"/>
      <c r="K74" s="1"/>
    </row>
    <row r="75" spans="1:11" ht="58" x14ac:dyDescent="0.35">
      <c r="A75" s="2" t="s">
        <v>0</v>
      </c>
      <c r="B75" s="3" t="s">
        <v>9</v>
      </c>
      <c r="C75" s="3" t="s">
        <v>20</v>
      </c>
      <c r="D75" s="2" t="s">
        <v>1</v>
      </c>
      <c r="E75" s="5" t="s">
        <v>29</v>
      </c>
      <c r="F75" s="2" t="s">
        <v>19</v>
      </c>
      <c r="G75" s="2" t="s">
        <v>10</v>
      </c>
      <c r="H75" s="1"/>
      <c r="I75" s="1"/>
      <c r="J75" s="1"/>
      <c r="K75" s="1"/>
    </row>
    <row r="76" spans="1:11" ht="15.5" x14ac:dyDescent="0.35">
      <c r="A76" s="40" t="s">
        <v>74</v>
      </c>
      <c r="B76" s="21"/>
      <c r="C76" s="22"/>
      <c r="D76" s="24">
        <v>4</v>
      </c>
      <c r="E76" s="24"/>
      <c r="F76" s="20">
        <f>+D76</f>
        <v>4</v>
      </c>
      <c r="G76" s="24">
        <f>+F76</f>
        <v>4</v>
      </c>
      <c r="H76" s="1"/>
      <c r="I76" s="1"/>
      <c r="J76" s="1"/>
      <c r="K76" s="1"/>
    </row>
    <row r="77" spans="1:11" ht="18.5" x14ac:dyDescent="0.45">
      <c r="A77" s="40" t="s">
        <v>75</v>
      </c>
      <c r="B77" s="21"/>
      <c r="C77" s="22"/>
      <c r="D77" s="24">
        <v>5</v>
      </c>
      <c r="E77" s="24"/>
      <c r="F77" s="20">
        <f t="shared" ref="F77:F83" si="6">+D77</f>
        <v>5</v>
      </c>
      <c r="G77" s="24">
        <f t="shared" ref="G77:G82" si="7">+F77</f>
        <v>5</v>
      </c>
      <c r="H77" s="23"/>
      <c r="I77" s="1"/>
      <c r="J77" s="1"/>
      <c r="K77" s="1"/>
    </row>
    <row r="78" spans="1:11" ht="18.5" x14ac:dyDescent="0.45">
      <c r="A78" s="40" t="s">
        <v>76</v>
      </c>
      <c r="B78" s="21"/>
      <c r="C78" s="22"/>
      <c r="D78" s="24">
        <v>4</v>
      </c>
      <c r="E78" s="24"/>
      <c r="F78" s="20">
        <f t="shared" si="6"/>
        <v>4</v>
      </c>
      <c r="G78" s="24">
        <f t="shared" si="7"/>
        <v>4</v>
      </c>
      <c r="H78" s="23"/>
      <c r="I78" s="1"/>
      <c r="J78" s="1"/>
      <c r="K78" s="1"/>
    </row>
    <row r="79" spans="1:11" ht="18.5" x14ac:dyDescent="0.45">
      <c r="A79" s="40" t="s">
        <v>77</v>
      </c>
      <c r="B79" s="21"/>
      <c r="C79" s="22"/>
      <c r="D79" s="24">
        <v>4</v>
      </c>
      <c r="E79" s="24"/>
      <c r="F79" s="20">
        <f t="shared" si="6"/>
        <v>4</v>
      </c>
      <c r="G79" s="24">
        <f t="shared" si="7"/>
        <v>4</v>
      </c>
      <c r="H79" s="23"/>
      <c r="I79" s="1"/>
      <c r="J79" s="1"/>
      <c r="K79" s="1"/>
    </row>
    <row r="80" spans="1:11" s="1" customFormat="1" ht="18.5" x14ac:dyDescent="0.45">
      <c r="A80" s="40" t="s">
        <v>78</v>
      </c>
      <c r="B80" s="21"/>
      <c r="C80" s="22"/>
      <c r="D80" s="24">
        <v>6</v>
      </c>
      <c r="E80" s="24"/>
      <c r="F80" s="20">
        <f t="shared" si="6"/>
        <v>6</v>
      </c>
      <c r="G80" s="24">
        <f t="shared" si="7"/>
        <v>6</v>
      </c>
      <c r="H80" s="23"/>
    </row>
    <row r="81" spans="1:11" s="1" customFormat="1" ht="18.5" x14ac:dyDescent="0.45">
      <c r="A81" s="40" t="s">
        <v>79</v>
      </c>
      <c r="B81" s="21"/>
      <c r="C81" s="22"/>
      <c r="D81" s="24">
        <v>4</v>
      </c>
      <c r="E81" s="24"/>
      <c r="F81" s="20">
        <f t="shared" si="6"/>
        <v>4</v>
      </c>
      <c r="G81" s="24">
        <f t="shared" si="7"/>
        <v>4</v>
      </c>
      <c r="H81" s="23"/>
    </row>
    <row r="82" spans="1:11" s="1" customFormat="1" ht="18.5" x14ac:dyDescent="0.45">
      <c r="A82" s="40" t="s">
        <v>80</v>
      </c>
      <c r="B82" s="21"/>
      <c r="C82" s="22"/>
      <c r="D82" s="24">
        <v>5</v>
      </c>
      <c r="E82" s="24"/>
      <c r="F82" s="20">
        <f t="shared" si="6"/>
        <v>5</v>
      </c>
      <c r="G82" s="24">
        <f t="shared" si="7"/>
        <v>5</v>
      </c>
      <c r="H82" s="23"/>
    </row>
    <row r="83" spans="1:11" ht="18.5" x14ac:dyDescent="0.45">
      <c r="A83" s="40" t="s">
        <v>81</v>
      </c>
      <c r="B83" s="21"/>
      <c r="C83" s="22"/>
      <c r="D83" s="24">
        <v>5</v>
      </c>
      <c r="E83" s="24">
        <v>1</v>
      </c>
      <c r="F83" s="20">
        <f t="shared" si="6"/>
        <v>5</v>
      </c>
      <c r="G83" s="24">
        <f>+D83</f>
        <v>5</v>
      </c>
      <c r="H83" s="23"/>
      <c r="I83" s="1"/>
      <c r="J83" s="1"/>
      <c r="K83" s="1"/>
    </row>
    <row r="84" spans="1:11" x14ac:dyDescent="0.35">
      <c r="A84" s="43">
        <f>+COUNTA(A76:A83)</f>
        <v>8</v>
      </c>
      <c r="B84" s="44"/>
      <c r="C84" s="45"/>
      <c r="D84" s="46"/>
      <c r="E84" s="47"/>
      <c r="F84" s="43"/>
      <c r="G84" s="43">
        <f>SUM(G76:G83)</f>
        <v>37</v>
      </c>
      <c r="H84" s="1"/>
      <c r="I84" s="1"/>
      <c r="J84" s="1"/>
      <c r="K84" s="1"/>
    </row>
    <row r="85" spans="1:11" ht="21" customHeight="1" x14ac:dyDescent="0.35">
      <c r="A85" s="73" t="s">
        <v>30</v>
      </c>
      <c r="B85" s="73"/>
      <c r="C85" s="73"/>
      <c r="D85" s="73"/>
      <c r="E85" s="73"/>
      <c r="F85" s="73"/>
      <c r="G85" s="4"/>
      <c r="H85" s="78"/>
      <c r="I85" s="78"/>
      <c r="J85" s="78"/>
      <c r="K85" s="38"/>
    </row>
    <row r="86" spans="1:11" x14ac:dyDescent="0.35">
      <c r="A86" s="74"/>
      <c r="B86" s="74"/>
      <c r="C86" s="74"/>
      <c r="D86" s="74"/>
      <c r="E86" s="74"/>
      <c r="F86" s="74"/>
      <c r="G86" s="74"/>
      <c r="H86" s="38"/>
      <c r="I86" s="38"/>
      <c r="J86" s="38"/>
      <c r="K86" s="38"/>
    </row>
    <row r="87" spans="1:11" x14ac:dyDescent="0.35">
      <c r="A87" s="18"/>
      <c r="B87" s="1"/>
      <c r="C87" s="1"/>
      <c r="D87" s="1"/>
      <c r="E87" s="1"/>
      <c r="F87" s="27"/>
      <c r="G87" s="27"/>
      <c r="H87" s="1"/>
      <c r="I87" s="1"/>
      <c r="J87" s="1"/>
      <c r="K87" s="1"/>
    </row>
    <row r="88" spans="1:11" s="1" customFormat="1" x14ac:dyDescent="0.35">
      <c r="F88" s="39"/>
      <c r="G88" s="39"/>
    </row>
    <row r="89" spans="1:11" s="1" customFormat="1" ht="15" customHeight="1" x14ac:dyDescent="0.35">
      <c r="A89" s="74"/>
      <c r="B89" s="74"/>
      <c r="C89" s="74"/>
      <c r="F89" s="28"/>
      <c r="G89" s="28"/>
    </row>
    <row r="90" spans="1:11" ht="15.5" x14ac:dyDescent="0.35">
      <c r="A90" s="72" t="s">
        <v>82</v>
      </c>
      <c r="B90" s="72"/>
      <c r="C90" s="72"/>
      <c r="D90" s="72"/>
      <c r="E90" s="72"/>
      <c r="F90" s="72"/>
      <c r="G90" s="72"/>
      <c r="H90" s="1"/>
      <c r="I90" s="1"/>
      <c r="J90" s="1"/>
      <c r="K90" s="1"/>
    </row>
    <row r="91" spans="1:11" ht="58" x14ac:dyDescent="0.35">
      <c r="A91" s="2" t="s">
        <v>0</v>
      </c>
      <c r="B91" s="3" t="s">
        <v>9</v>
      </c>
      <c r="C91" s="3" t="s">
        <v>20</v>
      </c>
      <c r="D91" s="2" t="s">
        <v>1</v>
      </c>
      <c r="E91" s="5" t="s">
        <v>29</v>
      </c>
      <c r="F91" s="2" t="s">
        <v>19</v>
      </c>
      <c r="G91" s="2" t="s">
        <v>10</v>
      </c>
      <c r="H91" s="1"/>
      <c r="I91" s="1"/>
      <c r="J91" s="1"/>
      <c r="K91" s="1"/>
    </row>
    <row r="92" spans="1:11" ht="15.5" x14ac:dyDescent="0.35">
      <c r="A92" s="40" t="s">
        <v>88</v>
      </c>
      <c r="B92" s="21"/>
      <c r="C92" s="22"/>
      <c r="D92" s="24">
        <v>4</v>
      </c>
      <c r="E92" s="24"/>
      <c r="F92" s="24">
        <f>+E92+D92</f>
        <v>4</v>
      </c>
      <c r="G92" s="24">
        <f>+D92</f>
        <v>4</v>
      </c>
      <c r="H92" s="1"/>
      <c r="I92" s="1"/>
      <c r="J92" s="1"/>
      <c r="K92" s="1"/>
    </row>
    <row r="93" spans="1:11" ht="18.5" x14ac:dyDescent="0.45">
      <c r="A93" s="40" t="s">
        <v>89</v>
      </c>
      <c r="B93" s="21"/>
      <c r="C93" s="22"/>
      <c r="D93" s="24">
        <v>5</v>
      </c>
      <c r="E93" s="24"/>
      <c r="F93" s="24">
        <f t="shared" ref="F93:F98" si="8">+E93+D93</f>
        <v>5</v>
      </c>
      <c r="G93" s="24">
        <f t="shared" ref="G93:G98" si="9">+D93</f>
        <v>5</v>
      </c>
      <c r="H93" s="23"/>
      <c r="I93" s="1"/>
      <c r="J93" s="1"/>
      <c r="K93" s="1"/>
    </row>
    <row r="94" spans="1:11" ht="18.5" x14ac:dyDescent="0.45">
      <c r="A94" s="40" t="s">
        <v>90</v>
      </c>
      <c r="B94" s="21"/>
      <c r="C94" s="22"/>
      <c r="D94" s="24">
        <v>5</v>
      </c>
      <c r="E94" s="24">
        <v>1</v>
      </c>
      <c r="F94" s="24">
        <f t="shared" si="8"/>
        <v>6</v>
      </c>
      <c r="G94" s="24">
        <f t="shared" si="9"/>
        <v>5</v>
      </c>
      <c r="H94" s="23"/>
      <c r="I94" s="1"/>
      <c r="J94" s="1"/>
      <c r="K94" s="1"/>
    </row>
    <row r="95" spans="1:11" ht="18.5" x14ac:dyDescent="0.45">
      <c r="A95" s="40" t="s">
        <v>91</v>
      </c>
      <c r="B95" s="21"/>
      <c r="C95" s="22"/>
      <c r="D95" s="24">
        <v>4</v>
      </c>
      <c r="E95" s="24"/>
      <c r="F95" s="24">
        <f t="shared" si="8"/>
        <v>4</v>
      </c>
      <c r="G95" s="24">
        <f t="shared" si="9"/>
        <v>4</v>
      </c>
      <c r="H95" s="23"/>
      <c r="I95" s="1"/>
      <c r="J95" s="1"/>
      <c r="K95" s="1"/>
    </row>
    <row r="96" spans="1:11" ht="18.5" x14ac:dyDescent="0.45">
      <c r="A96" s="40" t="s">
        <v>92</v>
      </c>
      <c r="B96" s="21"/>
      <c r="C96" s="22"/>
      <c r="D96" s="24">
        <v>5</v>
      </c>
      <c r="E96" s="24"/>
      <c r="F96" s="24">
        <f t="shared" si="8"/>
        <v>5</v>
      </c>
      <c r="G96" s="24">
        <f t="shared" si="9"/>
        <v>5</v>
      </c>
      <c r="H96" s="23"/>
      <c r="I96" s="1"/>
      <c r="J96" s="1"/>
      <c r="K96" s="1"/>
    </row>
    <row r="97" spans="1:11" ht="18.5" x14ac:dyDescent="0.45">
      <c r="A97" s="40" t="s">
        <v>93</v>
      </c>
      <c r="B97" s="21"/>
      <c r="C97" s="22"/>
      <c r="D97" s="24">
        <v>5</v>
      </c>
      <c r="E97" s="24"/>
      <c r="F97" s="24">
        <f t="shared" si="8"/>
        <v>5</v>
      </c>
      <c r="G97" s="24">
        <f t="shared" si="9"/>
        <v>5</v>
      </c>
      <c r="H97" s="23"/>
      <c r="I97" s="1"/>
      <c r="J97" s="1"/>
      <c r="K97" s="1"/>
    </row>
    <row r="98" spans="1:11" ht="15.5" x14ac:dyDescent="0.35">
      <c r="A98" s="40" t="s">
        <v>94</v>
      </c>
      <c r="B98" s="21"/>
      <c r="C98" s="22"/>
      <c r="D98" s="24">
        <v>5</v>
      </c>
      <c r="E98" s="24">
        <v>1</v>
      </c>
      <c r="F98" s="24">
        <f t="shared" si="8"/>
        <v>6</v>
      </c>
      <c r="G98" s="24">
        <f t="shared" si="9"/>
        <v>5</v>
      </c>
      <c r="H98" s="1"/>
      <c r="I98" s="1"/>
      <c r="J98" s="1"/>
      <c r="K98" s="1"/>
    </row>
    <row r="99" spans="1:11" x14ac:dyDescent="0.35">
      <c r="A99" s="43">
        <f>+COUNTA(A92:A98)</f>
        <v>7</v>
      </c>
      <c r="B99" s="44"/>
      <c r="C99" s="45"/>
      <c r="D99" s="46"/>
      <c r="E99" s="47"/>
      <c r="F99" s="43"/>
      <c r="G99" s="43">
        <f>SUM(G92:G98)</f>
        <v>33</v>
      </c>
      <c r="H99" s="1"/>
      <c r="I99" s="1"/>
      <c r="J99" s="1"/>
      <c r="K99" s="1"/>
    </row>
    <row r="100" spans="1:11" ht="15.5" x14ac:dyDescent="0.35">
      <c r="A100" s="73" t="s">
        <v>30</v>
      </c>
      <c r="B100" s="73"/>
      <c r="C100" s="73"/>
      <c r="D100" s="73"/>
      <c r="E100" s="73"/>
      <c r="F100" s="73"/>
      <c r="G100" s="4"/>
      <c r="H100" s="77"/>
      <c r="I100" s="77"/>
      <c r="J100" s="77"/>
      <c r="K100" s="77"/>
    </row>
    <row r="101" spans="1:11" x14ac:dyDescent="0.35">
      <c r="A101" s="74"/>
      <c r="B101" s="74"/>
      <c r="C101" s="74"/>
      <c r="D101" s="74"/>
      <c r="E101" s="74"/>
      <c r="F101" s="74"/>
      <c r="G101" s="74"/>
      <c r="H101" s="77"/>
      <c r="I101" s="77"/>
      <c r="J101" s="77"/>
      <c r="K101" s="77"/>
    </row>
    <row r="102" spans="1:11" x14ac:dyDescent="0.35">
      <c r="A102" s="1"/>
      <c r="B102" s="1"/>
      <c r="C102" s="1"/>
      <c r="D102" s="1"/>
      <c r="E102" s="1"/>
      <c r="F102" s="28"/>
      <c r="G102" s="28"/>
      <c r="H102" s="1"/>
      <c r="I102" s="1"/>
      <c r="J102" s="1"/>
      <c r="K102" s="1"/>
    </row>
    <row r="103" spans="1:11" ht="15.5" x14ac:dyDescent="0.35">
      <c r="A103" s="72" t="s">
        <v>83</v>
      </c>
      <c r="B103" s="72"/>
      <c r="C103" s="72"/>
      <c r="D103" s="72"/>
      <c r="E103" s="72"/>
      <c r="F103" s="72"/>
      <c r="G103" s="72"/>
    </row>
    <row r="104" spans="1:11" ht="46.5" x14ac:dyDescent="0.35">
      <c r="A104" s="2" t="s">
        <v>0</v>
      </c>
      <c r="B104" s="3" t="s">
        <v>9</v>
      </c>
      <c r="C104" s="3" t="s">
        <v>20</v>
      </c>
      <c r="D104" s="2" t="s">
        <v>1</v>
      </c>
      <c r="E104" s="5" t="s">
        <v>104</v>
      </c>
      <c r="F104" s="2" t="s">
        <v>19</v>
      </c>
      <c r="G104" s="2" t="s">
        <v>10</v>
      </c>
    </row>
    <row r="105" spans="1:11" ht="15.5" x14ac:dyDescent="0.35">
      <c r="A105" s="40" t="s">
        <v>95</v>
      </c>
      <c r="B105" s="21"/>
      <c r="C105" s="22"/>
      <c r="D105" s="24">
        <v>6</v>
      </c>
      <c r="E105" s="24"/>
      <c r="F105" s="24">
        <v>6</v>
      </c>
      <c r="G105" s="24">
        <f>+D105</f>
        <v>6</v>
      </c>
    </row>
    <row r="106" spans="1:11" ht="15.5" x14ac:dyDescent="0.35">
      <c r="A106" s="40" t="s">
        <v>96</v>
      </c>
      <c r="B106" s="21"/>
      <c r="C106" s="22"/>
      <c r="D106" s="24">
        <v>2</v>
      </c>
      <c r="E106" s="24" t="s">
        <v>107</v>
      </c>
      <c r="F106" s="24"/>
      <c r="G106" s="24">
        <f t="shared" ref="G106:G112" si="10">+D106</f>
        <v>2</v>
      </c>
    </row>
    <row r="107" spans="1:11" ht="15.5" x14ac:dyDescent="0.35">
      <c r="A107" s="40" t="s">
        <v>97</v>
      </c>
      <c r="B107" s="21"/>
      <c r="C107" s="22"/>
      <c r="D107" s="24">
        <v>6</v>
      </c>
      <c r="E107" s="24"/>
      <c r="F107" s="24"/>
      <c r="G107" s="24">
        <f t="shared" si="10"/>
        <v>6</v>
      </c>
    </row>
    <row r="108" spans="1:11" ht="15.5" x14ac:dyDescent="0.35">
      <c r="A108" s="40" t="s">
        <v>98</v>
      </c>
      <c r="B108" s="21"/>
      <c r="C108" s="22"/>
      <c r="D108" s="24">
        <v>5</v>
      </c>
      <c r="E108" s="24"/>
      <c r="F108" s="24"/>
      <c r="G108" s="24">
        <f t="shared" si="10"/>
        <v>5</v>
      </c>
    </row>
    <row r="109" spans="1:11" ht="15.5" x14ac:dyDescent="0.35">
      <c r="A109" s="40" t="s">
        <v>99</v>
      </c>
      <c r="B109" s="21"/>
      <c r="C109" s="22"/>
      <c r="D109" s="24">
        <v>5</v>
      </c>
      <c r="E109" s="24">
        <v>1</v>
      </c>
      <c r="F109" s="24"/>
      <c r="G109" s="24">
        <f t="shared" si="10"/>
        <v>5</v>
      </c>
    </row>
    <row r="110" spans="1:11" ht="15.5" x14ac:dyDescent="0.35">
      <c r="A110" s="40" t="s">
        <v>100</v>
      </c>
      <c r="B110" s="21"/>
      <c r="C110" s="22"/>
      <c r="D110" s="24">
        <v>1</v>
      </c>
      <c r="E110" s="24" t="s">
        <v>103</v>
      </c>
      <c r="F110" s="24"/>
      <c r="G110" s="24">
        <f t="shared" si="10"/>
        <v>1</v>
      </c>
    </row>
    <row r="111" spans="1:11" ht="15.5" x14ac:dyDescent="0.35">
      <c r="A111" s="40" t="s">
        <v>101</v>
      </c>
      <c r="B111" s="21"/>
      <c r="C111" s="22"/>
      <c r="D111" s="24">
        <v>4</v>
      </c>
      <c r="E111" s="24"/>
      <c r="F111" s="24"/>
      <c r="G111" s="24">
        <f t="shared" si="10"/>
        <v>4</v>
      </c>
    </row>
    <row r="112" spans="1:11" s="1" customFormat="1" ht="15.5" x14ac:dyDescent="0.35">
      <c r="A112" s="40" t="s">
        <v>102</v>
      </c>
      <c r="B112" s="21"/>
      <c r="C112" s="22"/>
      <c r="D112" s="24">
        <v>4</v>
      </c>
      <c r="E112" s="24"/>
      <c r="F112" s="24"/>
      <c r="G112" s="24">
        <f t="shared" si="10"/>
        <v>4</v>
      </c>
    </row>
    <row r="113" spans="1:11" ht="20.25" customHeight="1" x14ac:dyDescent="0.35">
      <c r="A113" s="43">
        <f>+COUNTA(A105:A112)</f>
        <v>8</v>
      </c>
      <c r="B113" s="44"/>
      <c r="C113" s="45"/>
      <c r="D113" s="46"/>
      <c r="E113" s="47"/>
      <c r="F113" s="43"/>
      <c r="G113" s="43">
        <f>+SUM(G105:G112)</f>
        <v>33</v>
      </c>
      <c r="H113" s="78"/>
      <c r="I113" s="78"/>
      <c r="J113" s="78"/>
    </row>
    <row r="114" spans="1:11" ht="23" customHeight="1" x14ac:dyDescent="0.35">
      <c r="A114" s="73" t="s">
        <v>106</v>
      </c>
      <c r="B114" s="73"/>
      <c r="C114" s="73"/>
      <c r="D114" s="73"/>
      <c r="E114" s="73"/>
      <c r="F114" s="73"/>
      <c r="G114" s="73"/>
    </row>
    <row r="115" spans="1:11" ht="13" customHeight="1" x14ac:dyDescent="0.35">
      <c r="A115" s="74" t="s">
        <v>105</v>
      </c>
      <c r="B115" s="74"/>
      <c r="C115" s="74"/>
      <c r="D115" s="74"/>
      <c r="E115" s="74"/>
      <c r="F115" s="74"/>
      <c r="G115" s="74"/>
    </row>
    <row r="116" spans="1:11" s="1" customFormat="1" x14ac:dyDescent="0.35">
      <c r="A116" s="28"/>
      <c r="B116" s="28"/>
      <c r="C116" s="28"/>
      <c r="D116" s="28"/>
      <c r="E116" s="28"/>
      <c r="F116" s="28"/>
      <c r="G116" s="28"/>
    </row>
    <row r="117" spans="1:11" x14ac:dyDescent="0.35">
      <c r="A117" s="1"/>
      <c r="B117" s="1"/>
      <c r="C117" s="1"/>
      <c r="D117" s="1"/>
      <c r="E117" s="1"/>
      <c r="F117" s="28"/>
      <c r="G117" s="28"/>
    </row>
    <row r="118" spans="1:11" ht="15.5" x14ac:dyDescent="0.35">
      <c r="A118" s="72" t="s">
        <v>84</v>
      </c>
      <c r="B118" s="72"/>
      <c r="C118" s="72"/>
      <c r="D118" s="72"/>
      <c r="E118" s="72"/>
      <c r="F118" s="72"/>
      <c r="G118" s="72"/>
    </row>
    <row r="119" spans="1:11" ht="58" x14ac:dyDescent="0.35">
      <c r="A119" s="2" t="s">
        <v>0</v>
      </c>
      <c r="B119" s="3" t="s">
        <v>9</v>
      </c>
      <c r="C119" s="3" t="s">
        <v>20</v>
      </c>
      <c r="D119" s="2" t="s">
        <v>1</v>
      </c>
      <c r="E119" s="5" t="s">
        <v>29</v>
      </c>
      <c r="F119" s="2" t="s">
        <v>19</v>
      </c>
      <c r="G119" s="2" t="s">
        <v>10</v>
      </c>
    </row>
    <row r="120" spans="1:11" ht="15.5" x14ac:dyDescent="0.35">
      <c r="A120" s="40" t="s">
        <v>108</v>
      </c>
      <c r="B120" s="21"/>
      <c r="C120" s="22"/>
      <c r="D120" s="24">
        <v>6</v>
      </c>
      <c r="E120" s="24"/>
      <c r="F120" s="24"/>
      <c r="G120" s="24">
        <f>+D120</f>
        <v>6</v>
      </c>
    </row>
    <row r="121" spans="1:11" ht="15.5" x14ac:dyDescent="0.35">
      <c r="A121" s="40" t="s">
        <v>109</v>
      </c>
      <c r="B121" s="21"/>
      <c r="C121" s="22"/>
      <c r="D121" s="24">
        <v>3</v>
      </c>
      <c r="E121" s="24" t="s">
        <v>107</v>
      </c>
      <c r="F121" s="24"/>
      <c r="G121" s="24">
        <f t="shared" ref="G121:G126" si="11">+D121</f>
        <v>3</v>
      </c>
    </row>
    <row r="122" spans="1:11" ht="15.5" x14ac:dyDescent="0.35">
      <c r="A122" s="40" t="s">
        <v>110</v>
      </c>
      <c r="B122" s="21"/>
      <c r="C122" s="22"/>
      <c r="D122" s="24">
        <v>5</v>
      </c>
      <c r="E122" s="24"/>
      <c r="F122" s="24"/>
      <c r="G122" s="24">
        <f t="shared" si="11"/>
        <v>5</v>
      </c>
    </row>
    <row r="123" spans="1:11" ht="15.5" x14ac:dyDescent="0.35">
      <c r="A123" s="40" t="s">
        <v>111</v>
      </c>
      <c r="B123" s="21"/>
      <c r="C123" s="22"/>
      <c r="D123" s="24">
        <v>6</v>
      </c>
      <c r="E123" s="24"/>
      <c r="F123" s="24"/>
      <c r="G123" s="24">
        <f t="shared" si="11"/>
        <v>6</v>
      </c>
    </row>
    <row r="124" spans="1:11" ht="15.5" x14ac:dyDescent="0.35">
      <c r="A124" s="40" t="s">
        <v>112</v>
      </c>
      <c r="B124" s="21"/>
      <c r="C124" s="22"/>
      <c r="D124" s="24">
        <v>5</v>
      </c>
      <c r="E124" s="24"/>
      <c r="F124" s="24"/>
      <c r="G124" s="24">
        <f t="shared" si="11"/>
        <v>5</v>
      </c>
    </row>
    <row r="125" spans="1:11" ht="18" customHeight="1" x14ac:dyDescent="0.35">
      <c r="A125" s="40" t="s">
        <v>113</v>
      </c>
      <c r="B125" s="21"/>
      <c r="C125" s="22"/>
      <c r="D125" s="24">
        <v>5</v>
      </c>
      <c r="E125" s="24"/>
      <c r="F125" s="24"/>
      <c r="G125" s="24">
        <f t="shared" si="11"/>
        <v>5</v>
      </c>
    </row>
    <row r="126" spans="1:11" ht="15.5" x14ac:dyDescent="0.35">
      <c r="A126" s="40" t="s">
        <v>114</v>
      </c>
      <c r="B126" s="21"/>
      <c r="C126" s="22"/>
      <c r="D126" s="24">
        <v>3</v>
      </c>
      <c r="E126" s="24"/>
      <c r="F126" s="24"/>
      <c r="G126" s="24">
        <f t="shared" si="11"/>
        <v>3</v>
      </c>
    </row>
    <row r="127" spans="1:11" x14ac:dyDescent="0.35">
      <c r="A127" s="43">
        <f>+COUNTA(A120:A126)</f>
        <v>7</v>
      </c>
      <c r="B127" s="44"/>
      <c r="C127" s="45"/>
      <c r="D127" s="46"/>
      <c r="E127" s="47"/>
      <c r="F127" s="43"/>
      <c r="G127" s="43">
        <f>SUM(G120:G126)</f>
        <v>33</v>
      </c>
      <c r="H127" s="1"/>
    </row>
    <row r="128" spans="1:11" x14ac:dyDescent="0.35">
      <c r="A128" s="73"/>
      <c r="B128" s="73"/>
      <c r="C128" s="73"/>
      <c r="D128" s="73"/>
      <c r="E128" s="73"/>
      <c r="F128" s="73"/>
      <c r="G128" s="43"/>
      <c r="H128" s="77"/>
      <c r="I128" s="77"/>
      <c r="J128" s="77"/>
      <c r="K128" s="77"/>
    </row>
    <row r="129" spans="1:11" x14ac:dyDescent="0.35">
      <c r="A129" s="73" t="s">
        <v>106</v>
      </c>
      <c r="B129" s="73"/>
      <c r="C129" s="73"/>
      <c r="D129" s="73"/>
      <c r="E129" s="73"/>
      <c r="F129" s="73"/>
      <c r="G129" s="73"/>
      <c r="H129" s="77"/>
      <c r="I129" s="77"/>
      <c r="J129" s="77"/>
      <c r="K129" s="77"/>
    </row>
    <row r="130" spans="1:11" s="1" customFormat="1" x14ac:dyDescent="0.35">
      <c r="F130" s="28"/>
      <c r="G130" s="28"/>
    </row>
    <row r="131" spans="1:11" s="1" customFormat="1" x14ac:dyDescent="0.35">
      <c r="F131" s="29"/>
      <c r="G131" s="29"/>
    </row>
    <row r="132" spans="1:11" ht="15.5" x14ac:dyDescent="0.35">
      <c r="A132" s="72" t="s">
        <v>85</v>
      </c>
      <c r="B132" s="72"/>
      <c r="C132" s="72"/>
      <c r="D132" s="72"/>
      <c r="E132" s="72"/>
      <c r="F132" s="72"/>
      <c r="G132" s="72"/>
      <c r="H132" s="1"/>
      <c r="I132" s="1"/>
      <c r="J132" s="1"/>
      <c r="K132" s="1"/>
    </row>
    <row r="133" spans="1:11" ht="58" x14ac:dyDescent="0.35">
      <c r="A133" s="2" t="s">
        <v>0</v>
      </c>
      <c r="B133" s="3" t="s">
        <v>9</v>
      </c>
      <c r="C133" s="3" t="s">
        <v>20</v>
      </c>
      <c r="D133" s="2" t="s">
        <v>1</v>
      </c>
      <c r="E133" s="5" t="s">
        <v>29</v>
      </c>
      <c r="F133" s="2" t="s">
        <v>19</v>
      </c>
      <c r="G133" s="2" t="s">
        <v>10</v>
      </c>
      <c r="H133" s="1"/>
      <c r="I133" s="1"/>
      <c r="J133" s="1"/>
      <c r="K133" s="1"/>
    </row>
    <row r="134" spans="1:11" ht="15.5" x14ac:dyDescent="0.35">
      <c r="A134" s="40" t="s">
        <v>115</v>
      </c>
      <c r="B134" s="21"/>
      <c r="C134" s="22"/>
      <c r="D134" s="24">
        <v>5</v>
      </c>
      <c r="E134" s="24"/>
      <c r="F134" s="20">
        <f>+E134+D134</f>
        <v>5</v>
      </c>
      <c r="G134" s="24">
        <f>+D134</f>
        <v>5</v>
      </c>
      <c r="H134" s="1"/>
      <c r="I134" s="1"/>
      <c r="J134" s="1"/>
      <c r="K134" s="1"/>
    </row>
    <row r="135" spans="1:11" ht="15.5" x14ac:dyDescent="0.35">
      <c r="A135" s="40" t="s">
        <v>116</v>
      </c>
      <c r="B135" s="21"/>
      <c r="C135" s="22"/>
      <c r="D135" s="24">
        <v>5</v>
      </c>
      <c r="E135" s="24"/>
      <c r="F135" s="20">
        <f t="shared" ref="F135:F143" si="12">+E135+D135</f>
        <v>5</v>
      </c>
      <c r="G135" s="24">
        <f t="shared" ref="G135:G143" si="13">+D135</f>
        <v>5</v>
      </c>
      <c r="H135" s="1"/>
      <c r="I135" s="1"/>
      <c r="J135" s="1"/>
      <c r="K135" s="1"/>
    </row>
    <row r="136" spans="1:11" ht="15.5" x14ac:dyDescent="0.35">
      <c r="A136" s="40" t="s">
        <v>117</v>
      </c>
      <c r="B136" s="21"/>
      <c r="C136" s="22"/>
      <c r="D136" s="24">
        <v>6</v>
      </c>
      <c r="E136" s="24"/>
      <c r="F136" s="20">
        <f t="shared" si="12"/>
        <v>6</v>
      </c>
      <c r="G136" s="24">
        <f t="shared" si="13"/>
        <v>6</v>
      </c>
      <c r="H136" s="1"/>
      <c r="I136" s="1"/>
      <c r="J136" s="1"/>
      <c r="K136" s="1"/>
    </row>
    <row r="137" spans="1:11" ht="15.5" x14ac:dyDescent="0.35">
      <c r="A137" s="40" t="s">
        <v>118</v>
      </c>
      <c r="B137" s="21"/>
      <c r="C137" s="22"/>
      <c r="D137" s="24">
        <v>3</v>
      </c>
      <c r="E137" s="24">
        <v>2</v>
      </c>
      <c r="F137" s="20">
        <f t="shared" si="12"/>
        <v>5</v>
      </c>
      <c r="G137" s="24">
        <f t="shared" si="13"/>
        <v>3</v>
      </c>
      <c r="H137" s="1"/>
      <c r="I137" s="1"/>
      <c r="J137" s="1"/>
      <c r="K137" s="1"/>
    </row>
    <row r="138" spans="1:11" s="1" customFormat="1" ht="15.5" x14ac:dyDescent="0.35">
      <c r="A138" s="40" t="s">
        <v>119</v>
      </c>
      <c r="B138" s="21"/>
      <c r="C138" s="22"/>
      <c r="D138" s="24">
        <v>5</v>
      </c>
      <c r="E138" s="24"/>
      <c r="F138" s="20">
        <f t="shared" si="12"/>
        <v>5</v>
      </c>
      <c r="G138" s="24">
        <f t="shared" si="13"/>
        <v>5</v>
      </c>
    </row>
    <row r="139" spans="1:11" s="1" customFormat="1" ht="15.5" x14ac:dyDescent="0.35">
      <c r="A139" s="40" t="s">
        <v>120</v>
      </c>
      <c r="B139" s="21"/>
      <c r="C139" s="22"/>
      <c r="D139" s="24">
        <v>4</v>
      </c>
      <c r="E139" s="24"/>
      <c r="F139" s="20">
        <f t="shared" si="12"/>
        <v>4</v>
      </c>
      <c r="G139" s="24">
        <f t="shared" si="13"/>
        <v>4</v>
      </c>
    </row>
    <row r="140" spans="1:11" s="1" customFormat="1" ht="15.5" x14ac:dyDescent="0.35">
      <c r="A140" s="40" t="s">
        <v>121</v>
      </c>
      <c r="B140" s="21"/>
      <c r="C140" s="22"/>
      <c r="D140" s="24">
        <v>5</v>
      </c>
      <c r="E140" s="24"/>
      <c r="F140" s="20">
        <f t="shared" si="12"/>
        <v>5</v>
      </c>
      <c r="G140" s="24">
        <f t="shared" si="13"/>
        <v>5</v>
      </c>
    </row>
    <row r="141" spans="1:11" s="1" customFormat="1" ht="15.5" x14ac:dyDescent="0.35">
      <c r="A141" s="40" t="s">
        <v>122</v>
      </c>
      <c r="B141" s="21"/>
      <c r="C141" s="22"/>
      <c r="D141" s="24">
        <v>5</v>
      </c>
      <c r="E141" s="24"/>
      <c r="F141" s="20">
        <f t="shared" si="12"/>
        <v>5</v>
      </c>
      <c r="G141" s="24">
        <f t="shared" si="13"/>
        <v>5</v>
      </c>
    </row>
    <row r="142" spans="1:11" ht="15.5" x14ac:dyDescent="0.35">
      <c r="A142" s="40" t="s">
        <v>123</v>
      </c>
      <c r="B142" s="21"/>
      <c r="C142" s="22"/>
      <c r="D142" s="24">
        <v>5</v>
      </c>
      <c r="E142" s="24">
        <v>1</v>
      </c>
      <c r="F142" s="20">
        <f t="shared" si="12"/>
        <v>6</v>
      </c>
      <c r="G142" s="24">
        <f t="shared" si="13"/>
        <v>5</v>
      </c>
      <c r="H142" s="1"/>
      <c r="I142" s="1"/>
      <c r="J142" s="1"/>
      <c r="K142" s="1"/>
    </row>
    <row r="143" spans="1:11" s="1" customFormat="1" ht="15.5" x14ac:dyDescent="0.35">
      <c r="A143" s="40" t="s">
        <v>124</v>
      </c>
      <c r="B143" s="21"/>
      <c r="C143" s="22"/>
      <c r="D143" s="24">
        <v>6</v>
      </c>
      <c r="E143" s="24"/>
      <c r="F143" s="20">
        <f t="shared" si="12"/>
        <v>6</v>
      </c>
      <c r="G143" s="24">
        <f t="shared" si="13"/>
        <v>6</v>
      </c>
    </row>
    <row r="144" spans="1:11" x14ac:dyDescent="0.35">
      <c r="A144" s="43">
        <f>+COUNTA(A134:A142)</f>
        <v>9</v>
      </c>
      <c r="B144" s="44"/>
      <c r="C144" s="45"/>
      <c r="D144" s="46"/>
      <c r="E144" s="47"/>
      <c r="F144" s="43"/>
      <c r="G144" s="43">
        <f>SUM(G134:G143)</f>
        <v>49</v>
      </c>
      <c r="H144" s="1"/>
      <c r="I144" s="1"/>
      <c r="J144" s="1"/>
      <c r="K144" s="1"/>
    </row>
    <row r="145" spans="1:11" x14ac:dyDescent="0.35">
      <c r="A145" s="73" t="s">
        <v>106</v>
      </c>
      <c r="B145" s="73"/>
      <c r="C145" s="73"/>
      <c r="D145" s="73"/>
      <c r="E145" s="73"/>
      <c r="F145" s="73"/>
      <c r="G145" s="43">
        <f>+G144-G146</f>
        <v>45</v>
      </c>
      <c r="H145" s="77"/>
      <c r="I145" s="77"/>
      <c r="J145" s="77"/>
      <c r="K145" s="77"/>
    </row>
    <row r="146" spans="1:11" ht="14.5" customHeight="1" x14ac:dyDescent="0.35">
      <c r="A146" s="74" t="s">
        <v>125</v>
      </c>
      <c r="B146" s="74"/>
      <c r="C146" s="74"/>
      <c r="D146" s="74"/>
      <c r="E146" s="74"/>
      <c r="F146" s="74"/>
      <c r="G146" s="68">
        <v>4</v>
      </c>
      <c r="H146" s="77"/>
      <c r="I146" s="77"/>
      <c r="J146" s="77"/>
      <c r="K146" s="77"/>
    </row>
    <row r="147" spans="1:11" x14ac:dyDescent="0.35">
      <c r="A147" s="1"/>
      <c r="B147" s="1"/>
      <c r="C147" s="1"/>
      <c r="D147" s="1"/>
      <c r="E147" s="1"/>
      <c r="F147" s="29"/>
      <c r="G147" s="29"/>
      <c r="H147" s="1"/>
      <c r="I147" s="1"/>
      <c r="J147" s="1"/>
      <c r="K147" s="1"/>
    </row>
    <row r="148" spans="1:11" s="1" customFormat="1" x14ac:dyDescent="0.35">
      <c r="F148" s="29"/>
      <c r="G148" s="29"/>
    </row>
    <row r="149" spans="1:11" ht="15.5" x14ac:dyDescent="0.35">
      <c r="A149" s="72" t="s">
        <v>86</v>
      </c>
      <c r="B149" s="72"/>
      <c r="C149" s="72"/>
      <c r="D149" s="72"/>
      <c r="E149" s="72"/>
      <c r="F149" s="72"/>
      <c r="G149" s="72"/>
      <c r="H149" s="1"/>
      <c r="I149" s="1"/>
      <c r="J149" s="1"/>
      <c r="K149" s="1"/>
    </row>
    <row r="150" spans="1:11" ht="58" x14ac:dyDescent="0.35">
      <c r="A150" s="2" t="s">
        <v>0</v>
      </c>
      <c r="B150" s="3" t="s">
        <v>9</v>
      </c>
      <c r="C150" s="3" t="s">
        <v>20</v>
      </c>
      <c r="D150" s="2" t="s">
        <v>1</v>
      </c>
      <c r="E150" s="5" t="s">
        <v>29</v>
      </c>
      <c r="F150" s="2" t="s">
        <v>19</v>
      </c>
      <c r="G150" s="2" t="s">
        <v>10</v>
      </c>
      <c r="H150" s="1"/>
      <c r="I150" s="1"/>
      <c r="J150" s="1"/>
      <c r="K150" s="1"/>
    </row>
    <row r="151" spans="1:11" ht="15.5" x14ac:dyDescent="0.35">
      <c r="A151" s="40" t="s">
        <v>126</v>
      </c>
      <c r="B151" s="21"/>
      <c r="C151" s="22"/>
      <c r="D151" s="24">
        <v>6</v>
      </c>
      <c r="E151" s="24"/>
      <c r="F151" s="20"/>
      <c r="G151" s="24">
        <f>+D151</f>
        <v>6</v>
      </c>
      <c r="H151" s="1"/>
      <c r="I151" s="1"/>
      <c r="J151" s="1"/>
      <c r="K151" s="1"/>
    </row>
    <row r="152" spans="1:11" ht="15.5" x14ac:dyDescent="0.35">
      <c r="A152" s="40" t="s">
        <v>127</v>
      </c>
      <c r="B152" s="21"/>
      <c r="C152" s="22"/>
      <c r="D152" s="24">
        <v>6</v>
      </c>
      <c r="E152" s="24"/>
      <c r="F152" s="20"/>
      <c r="G152" s="24">
        <f t="shared" ref="G152:G160" si="14">+D152</f>
        <v>6</v>
      </c>
      <c r="H152" s="1"/>
      <c r="I152" s="1"/>
      <c r="J152" s="1"/>
      <c r="K152" s="1"/>
    </row>
    <row r="153" spans="1:11" ht="15.5" x14ac:dyDescent="0.35">
      <c r="A153" s="40" t="s">
        <v>128</v>
      </c>
      <c r="B153" s="21"/>
      <c r="C153" s="22"/>
      <c r="D153" s="24">
        <v>4</v>
      </c>
      <c r="E153" s="24">
        <v>1</v>
      </c>
      <c r="F153" s="20"/>
      <c r="G153" s="24">
        <f t="shared" si="14"/>
        <v>4</v>
      </c>
      <c r="H153" s="1"/>
      <c r="I153" s="1"/>
      <c r="J153" s="1"/>
      <c r="K153" s="1"/>
    </row>
    <row r="154" spans="1:11" ht="15.5" x14ac:dyDescent="0.35">
      <c r="A154" s="40" t="s">
        <v>129</v>
      </c>
      <c r="B154" s="21"/>
      <c r="C154" s="22"/>
      <c r="D154" s="24">
        <v>5</v>
      </c>
      <c r="E154" s="24"/>
      <c r="F154" s="20"/>
      <c r="G154" s="24">
        <f t="shared" si="14"/>
        <v>5</v>
      </c>
      <c r="H154" s="1"/>
      <c r="I154" s="1"/>
      <c r="J154" s="1"/>
      <c r="K154" s="1"/>
    </row>
    <row r="155" spans="1:11" ht="15.5" x14ac:dyDescent="0.35">
      <c r="A155" s="40" t="s">
        <v>130</v>
      </c>
      <c r="B155" s="21"/>
      <c r="C155" s="22"/>
      <c r="D155" s="24">
        <v>6</v>
      </c>
      <c r="E155" s="24"/>
      <c r="F155" s="20"/>
      <c r="G155" s="24">
        <f t="shared" si="14"/>
        <v>6</v>
      </c>
      <c r="H155" s="1"/>
      <c r="I155" s="1"/>
      <c r="J155" s="1"/>
      <c r="K155" s="1"/>
    </row>
    <row r="156" spans="1:11" ht="15.5" x14ac:dyDescent="0.35">
      <c r="A156" s="40" t="s">
        <v>131</v>
      </c>
      <c r="B156" s="21"/>
      <c r="C156" s="22"/>
      <c r="D156" s="24">
        <v>5</v>
      </c>
      <c r="E156" s="24"/>
      <c r="F156" s="20"/>
      <c r="G156" s="24">
        <f t="shared" si="14"/>
        <v>5</v>
      </c>
      <c r="H156" s="1"/>
      <c r="I156" s="1"/>
      <c r="J156" s="1"/>
      <c r="K156" s="1"/>
    </row>
    <row r="157" spans="1:11" s="1" customFormat="1" ht="15.5" x14ac:dyDescent="0.35">
      <c r="A157" s="40" t="s">
        <v>132</v>
      </c>
      <c r="B157" s="21"/>
      <c r="C157" s="22"/>
      <c r="D157" s="24">
        <v>6</v>
      </c>
      <c r="E157" s="24"/>
      <c r="F157" s="20"/>
      <c r="G157" s="24">
        <f t="shared" si="14"/>
        <v>6</v>
      </c>
    </row>
    <row r="158" spans="1:11" ht="15.5" x14ac:dyDescent="0.35">
      <c r="A158" s="40" t="s">
        <v>133</v>
      </c>
      <c r="B158" s="21"/>
      <c r="C158" s="22"/>
      <c r="D158" s="24">
        <v>4</v>
      </c>
      <c r="E158" s="24"/>
      <c r="F158" s="20"/>
      <c r="G158" s="24">
        <f t="shared" si="14"/>
        <v>4</v>
      </c>
      <c r="H158" s="1"/>
      <c r="I158" s="1"/>
      <c r="J158" s="1"/>
      <c r="K158" s="1"/>
    </row>
    <row r="159" spans="1:11" s="1" customFormat="1" ht="15.5" x14ac:dyDescent="0.35">
      <c r="A159" s="40" t="s">
        <v>134</v>
      </c>
      <c r="B159" s="21"/>
      <c r="C159" s="22"/>
      <c r="D159" s="24">
        <v>5</v>
      </c>
      <c r="E159" s="24"/>
      <c r="F159" s="20"/>
      <c r="G159" s="24">
        <f t="shared" si="14"/>
        <v>5</v>
      </c>
    </row>
    <row r="160" spans="1:11" s="1" customFormat="1" ht="15.5" x14ac:dyDescent="0.35">
      <c r="A160" s="40" t="s">
        <v>135</v>
      </c>
      <c r="B160" s="21"/>
      <c r="C160" s="22"/>
      <c r="D160" s="24">
        <v>4</v>
      </c>
      <c r="E160" s="24"/>
      <c r="F160" s="20"/>
      <c r="G160" s="24">
        <f t="shared" si="14"/>
        <v>4</v>
      </c>
    </row>
    <row r="161" spans="1:11" x14ac:dyDescent="0.35">
      <c r="A161" s="43">
        <f>+COUNTA(A151:A158)</f>
        <v>8</v>
      </c>
      <c r="B161" s="44"/>
      <c r="C161" s="45"/>
      <c r="D161" s="46"/>
      <c r="E161" s="47"/>
      <c r="F161" s="43"/>
      <c r="G161" s="43">
        <f>SUM(G151:G160)</f>
        <v>51</v>
      </c>
      <c r="H161" s="1"/>
      <c r="I161" s="1"/>
      <c r="J161" s="1"/>
      <c r="K161" s="1"/>
    </row>
    <row r="162" spans="1:11" x14ac:dyDescent="0.35">
      <c r="A162" s="73" t="s">
        <v>30</v>
      </c>
      <c r="B162" s="73"/>
      <c r="C162" s="73"/>
      <c r="D162" s="73"/>
      <c r="E162" s="73"/>
      <c r="F162" s="73"/>
      <c r="G162" s="43">
        <f>+G161-G163</f>
        <v>45</v>
      </c>
      <c r="H162" s="77"/>
      <c r="I162" s="77"/>
      <c r="J162" s="77"/>
      <c r="K162" s="77"/>
    </row>
    <row r="163" spans="1:11" x14ac:dyDescent="0.35">
      <c r="A163" s="74" t="s">
        <v>137</v>
      </c>
      <c r="B163" s="74"/>
      <c r="C163" s="74"/>
      <c r="D163" s="74"/>
      <c r="E163" s="74"/>
      <c r="F163" s="74"/>
      <c r="G163" s="67">
        <v>6</v>
      </c>
      <c r="H163" s="77"/>
      <c r="I163" s="77"/>
      <c r="J163" s="77"/>
      <c r="K163" s="77"/>
    </row>
    <row r="164" spans="1:11" x14ac:dyDescent="0.35">
      <c r="A164" s="1"/>
      <c r="B164" s="1"/>
      <c r="C164" s="1"/>
      <c r="D164" s="1"/>
      <c r="E164" s="1"/>
      <c r="F164" s="29"/>
      <c r="G164" s="29"/>
      <c r="H164" s="1"/>
      <c r="I164" s="1"/>
      <c r="J164" s="1"/>
      <c r="K164" s="1"/>
    </row>
    <row r="165" spans="1:11" s="1" customFormat="1" x14ac:dyDescent="0.35">
      <c r="F165" s="30"/>
      <c r="G165" s="30"/>
    </row>
    <row r="166" spans="1:11" ht="15.5" x14ac:dyDescent="0.35">
      <c r="A166" s="72" t="s">
        <v>87</v>
      </c>
      <c r="B166" s="72"/>
      <c r="C166" s="72"/>
      <c r="D166" s="72"/>
      <c r="E166" s="72"/>
      <c r="F166" s="72"/>
      <c r="G166" s="72"/>
      <c r="H166" s="1"/>
      <c r="I166" s="1"/>
      <c r="J166" s="1"/>
      <c r="K166" s="1"/>
    </row>
    <row r="167" spans="1:11" ht="58" x14ac:dyDescent="0.35">
      <c r="A167" s="2" t="s">
        <v>0</v>
      </c>
      <c r="B167" s="3" t="s">
        <v>9</v>
      </c>
      <c r="C167" s="3" t="s">
        <v>20</v>
      </c>
      <c r="D167" s="2" t="s">
        <v>1</v>
      </c>
      <c r="E167" s="5" t="s">
        <v>29</v>
      </c>
      <c r="F167" s="2" t="s">
        <v>19</v>
      </c>
      <c r="G167" s="2" t="s">
        <v>10</v>
      </c>
      <c r="H167" s="1"/>
      <c r="I167" s="1"/>
      <c r="J167" s="1"/>
      <c r="K167" s="1"/>
    </row>
    <row r="168" spans="1:11" ht="21" x14ac:dyDescent="0.5">
      <c r="A168" s="40" t="s">
        <v>136</v>
      </c>
      <c r="B168" s="21"/>
      <c r="C168" s="22"/>
      <c r="D168" s="24">
        <v>5</v>
      </c>
      <c r="E168" s="24"/>
      <c r="F168" s="20"/>
      <c r="G168" s="24">
        <f>+D168</f>
        <v>5</v>
      </c>
      <c r="H168" s="1"/>
      <c r="I168" s="62"/>
      <c r="J168" s="64"/>
      <c r="K168" s="1"/>
    </row>
    <row r="169" spans="1:11" ht="21" x14ac:dyDescent="0.5">
      <c r="A169" s="40" t="s">
        <v>138</v>
      </c>
      <c r="B169" s="21"/>
      <c r="C169" s="22"/>
      <c r="D169" s="24">
        <v>4</v>
      </c>
      <c r="E169" s="24"/>
      <c r="F169" s="20"/>
      <c r="G169" s="24">
        <f t="shared" ref="G169:G172" si="15">+D169</f>
        <v>4</v>
      </c>
      <c r="H169" s="1"/>
      <c r="I169" s="62"/>
      <c r="J169" s="64"/>
      <c r="K169" s="1"/>
    </row>
    <row r="170" spans="1:11" ht="21" x14ac:dyDescent="0.5">
      <c r="A170" s="40" t="s">
        <v>139</v>
      </c>
      <c r="B170" s="21"/>
      <c r="C170" s="22"/>
      <c r="D170" s="24">
        <v>5</v>
      </c>
      <c r="E170" s="24"/>
      <c r="F170" s="20"/>
      <c r="G170" s="24">
        <f t="shared" si="15"/>
        <v>5</v>
      </c>
      <c r="H170" s="1"/>
      <c r="I170" s="62"/>
      <c r="J170" s="64"/>
      <c r="K170" s="1"/>
    </row>
    <row r="171" spans="1:11" ht="21" x14ac:dyDescent="0.5">
      <c r="A171" s="40" t="s">
        <v>140</v>
      </c>
      <c r="B171" s="21"/>
      <c r="C171" s="22"/>
      <c r="D171" s="24">
        <v>3</v>
      </c>
      <c r="E171" s="24"/>
      <c r="F171" s="20"/>
      <c r="G171" s="24">
        <f t="shared" si="15"/>
        <v>3</v>
      </c>
      <c r="H171" s="1"/>
      <c r="I171" s="62"/>
      <c r="J171" s="64"/>
      <c r="K171" s="1"/>
    </row>
    <row r="172" spans="1:11" ht="21" x14ac:dyDescent="0.5">
      <c r="A172" s="40" t="s">
        <v>141</v>
      </c>
      <c r="B172" s="21"/>
      <c r="C172" s="22"/>
      <c r="D172" s="24">
        <v>4</v>
      </c>
      <c r="E172" s="24"/>
      <c r="F172" s="20"/>
      <c r="G172" s="24">
        <f t="shared" si="15"/>
        <v>4</v>
      </c>
      <c r="H172" s="1"/>
      <c r="I172" s="62"/>
      <c r="J172" s="64"/>
      <c r="K172" s="1"/>
    </row>
    <row r="173" spans="1:11" ht="21" x14ac:dyDescent="0.5">
      <c r="A173" s="43">
        <f>+COUNTA(A168:A172)</f>
        <v>5</v>
      </c>
      <c r="B173" s="44"/>
      <c r="C173" s="45"/>
      <c r="D173" s="46"/>
      <c r="E173" s="47"/>
      <c r="F173" s="43"/>
      <c r="G173" s="43">
        <f>SUM(G168:G172)</f>
        <v>21</v>
      </c>
      <c r="H173" s="1"/>
      <c r="I173" s="62"/>
      <c r="J173" s="64"/>
      <c r="K173" s="1"/>
    </row>
    <row r="174" spans="1:11" ht="21" x14ac:dyDescent="0.5">
      <c r="A174" s="73" t="s">
        <v>30</v>
      </c>
      <c r="B174" s="73"/>
      <c r="C174" s="73"/>
      <c r="D174" s="73"/>
      <c r="E174" s="73"/>
      <c r="F174" s="73"/>
      <c r="G174" s="43"/>
      <c r="H174" s="38"/>
      <c r="I174" s="63"/>
      <c r="J174" s="65"/>
      <c r="K174" s="38"/>
    </row>
    <row r="175" spans="1:11" x14ac:dyDescent="0.35">
      <c r="A175" s="74"/>
      <c r="B175" s="74"/>
      <c r="C175" s="74"/>
      <c r="D175" s="74"/>
      <c r="E175" s="74"/>
      <c r="F175" s="74"/>
      <c r="G175" s="74"/>
      <c r="H175" s="38"/>
      <c r="I175" s="38"/>
      <c r="J175" s="38"/>
      <c r="K175" s="38"/>
    </row>
    <row r="176" spans="1:11" x14ac:dyDescent="0.35">
      <c r="A176" s="1"/>
      <c r="B176" s="1"/>
      <c r="C176" s="1"/>
      <c r="D176" s="1"/>
      <c r="E176" s="1"/>
      <c r="F176" s="30"/>
      <c r="G176" s="30"/>
      <c r="H176" s="1"/>
      <c r="I176" s="1"/>
      <c r="J176" s="1"/>
      <c r="K176" s="1"/>
    </row>
    <row r="177" spans="1:11" ht="15" thickBot="1" x14ac:dyDescent="0.4"/>
    <row r="178" spans="1:11" ht="15.5" thickTop="1" thickBot="1" x14ac:dyDescent="0.4">
      <c r="A178" s="69" t="s">
        <v>32</v>
      </c>
      <c r="B178" s="70"/>
      <c r="C178" s="70"/>
      <c r="D178" s="70"/>
      <c r="E178" s="70"/>
      <c r="F178" s="70"/>
      <c r="G178" s="71"/>
    </row>
    <row r="179" spans="1:11" ht="30" thickTop="1" thickBot="1" x14ac:dyDescent="0.4">
      <c r="A179" s="48" t="s">
        <v>2</v>
      </c>
      <c r="B179" s="49" t="s">
        <v>18</v>
      </c>
      <c r="C179" s="48" t="s">
        <v>22</v>
      </c>
      <c r="D179" s="50" t="s">
        <v>23</v>
      </c>
      <c r="E179" s="51" t="s">
        <v>24</v>
      </c>
      <c r="F179" s="50" t="s">
        <v>25</v>
      </c>
      <c r="G179" s="52" t="s">
        <v>26</v>
      </c>
      <c r="J179" s="62"/>
      <c r="K179" s="59"/>
    </row>
    <row r="180" spans="1:11" ht="15" thickBot="1" x14ac:dyDescent="0.4">
      <c r="A180" s="7" t="s">
        <v>3</v>
      </c>
      <c r="B180" s="8">
        <f>+A12</f>
        <v>6</v>
      </c>
      <c r="C180" s="9">
        <v>55882.33</v>
      </c>
      <c r="D180" s="12">
        <f>+G12</f>
        <v>28</v>
      </c>
      <c r="E180" s="13">
        <f t="shared" ref="E180:E185" si="16">+D180*C180</f>
        <v>1564705.24</v>
      </c>
      <c r="F180" s="14">
        <f t="shared" ref="F180:F188" si="17">+E180*0.15</f>
        <v>234705.78599999999</v>
      </c>
      <c r="G180" s="15">
        <f t="shared" ref="G180:G185" si="18">+E180-F180</f>
        <v>1329999.4539999999</v>
      </c>
      <c r="J180" s="59"/>
      <c r="K180" s="59"/>
    </row>
    <row r="181" spans="1:11" ht="15" thickBot="1" x14ac:dyDescent="0.4">
      <c r="A181" s="10" t="s">
        <v>4</v>
      </c>
      <c r="B181" s="11">
        <f>+A28</f>
        <v>7</v>
      </c>
      <c r="C181" s="9">
        <v>55882.33</v>
      </c>
      <c r="D181" s="12">
        <f>+G28</f>
        <v>38</v>
      </c>
      <c r="E181" s="60">
        <f t="shared" si="16"/>
        <v>2123528.54</v>
      </c>
      <c r="F181" s="61">
        <f t="shared" si="17"/>
        <v>318529.28100000002</v>
      </c>
      <c r="G181" s="15">
        <f t="shared" si="18"/>
        <v>1804999.2590000001</v>
      </c>
      <c r="J181" s="1"/>
      <c r="K181" s="59"/>
    </row>
    <row r="182" spans="1:11" s="1" customFormat="1" ht="15" thickBot="1" x14ac:dyDescent="0.4">
      <c r="A182" s="10" t="s">
        <v>5</v>
      </c>
      <c r="B182" s="11">
        <f>+A44</f>
        <v>8</v>
      </c>
      <c r="C182" s="9">
        <v>55882.33</v>
      </c>
      <c r="D182" s="12">
        <f>+G44</f>
        <v>41</v>
      </c>
      <c r="E182" s="13">
        <f t="shared" si="16"/>
        <v>2291175.5300000003</v>
      </c>
      <c r="F182" s="14">
        <f t="shared" si="17"/>
        <v>343676.32950000005</v>
      </c>
      <c r="G182" s="15">
        <f t="shared" si="18"/>
        <v>1947499.2005000003</v>
      </c>
      <c r="K182" s="59"/>
    </row>
    <row r="183" spans="1:11" ht="15" thickBot="1" x14ac:dyDescent="0.4">
      <c r="A183" s="10" t="s">
        <v>6</v>
      </c>
      <c r="B183" s="11">
        <f>+A54</f>
        <v>4</v>
      </c>
      <c r="C183" s="9">
        <v>55882.33</v>
      </c>
      <c r="D183" s="12">
        <f>+G54</f>
        <v>20</v>
      </c>
      <c r="E183" s="13">
        <f t="shared" si="16"/>
        <v>1117646.6000000001</v>
      </c>
      <c r="F183" s="14">
        <f t="shared" si="17"/>
        <v>167646.99000000002</v>
      </c>
      <c r="G183" s="15">
        <f t="shared" si="18"/>
        <v>949999.6100000001</v>
      </c>
      <c r="H183" s="58"/>
      <c r="I183" s="1"/>
      <c r="J183" s="1"/>
      <c r="K183" s="59"/>
    </row>
    <row r="184" spans="1:11" ht="15" thickBot="1" x14ac:dyDescent="0.4">
      <c r="A184" s="10" t="s">
        <v>7</v>
      </c>
      <c r="B184" s="11">
        <f>+A69</f>
        <v>8</v>
      </c>
      <c r="C184" s="9">
        <v>55882.33</v>
      </c>
      <c r="D184" s="12">
        <f>+G69</f>
        <v>43</v>
      </c>
      <c r="E184" s="13">
        <f t="shared" si="16"/>
        <v>2402940.19</v>
      </c>
      <c r="F184" s="14">
        <f t="shared" si="17"/>
        <v>360441.02849999996</v>
      </c>
      <c r="G184" s="15">
        <f t="shared" si="18"/>
        <v>2042499.1614999999</v>
      </c>
      <c r="H184" s="58"/>
      <c r="I184" s="1"/>
      <c r="J184" s="1"/>
      <c r="K184" s="59"/>
    </row>
    <row r="185" spans="1:11" ht="15" thickBot="1" x14ac:dyDescent="0.4">
      <c r="A185" s="10" t="s">
        <v>11</v>
      </c>
      <c r="B185" s="11">
        <f>+A84</f>
        <v>8</v>
      </c>
      <c r="C185" s="9">
        <v>55882.33</v>
      </c>
      <c r="D185" s="12">
        <f>+G28</f>
        <v>38</v>
      </c>
      <c r="E185" s="13">
        <f t="shared" si="16"/>
        <v>2123528.54</v>
      </c>
      <c r="F185" s="14">
        <f t="shared" si="17"/>
        <v>318529.28100000002</v>
      </c>
      <c r="G185" s="15">
        <f t="shared" si="18"/>
        <v>1804999.2590000001</v>
      </c>
      <c r="H185" s="58"/>
      <c r="I185" s="1"/>
      <c r="K185" s="59"/>
    </row>
    <row r="186" spans="1:11" ht="15" thickBot="1" x14ac:dyDescent="0.4">
      <c r="A186" s="10" t="s">
        <v>12</v>
      </c>
      <c r="B186" s="11">
        <f>+A99</f>
        <v>7</v>
      </c>
      <c r="C186" s="9">
        <v>55882.33</v>
      </c>
      <c r="D186" s="12">
        <f>+G99</f>
        <v>33</v>
      </c>
      <c r="E186" s="13">
        <f t="shared" ref="E186:E191" si="19">+D186*C186</f>
        <v>1844116.8900000001</v>
      </c>
      <c r="F186" s="14">
        <f>+E186*0.15</f>
        <v>276617.53350000002</v>
      </c>
      <c r="G186" s="15">
        <f t="shared" ref="G186:G191" si="20">+E186-F186</f>
        <v>1567499.3565000002</v>
      </c>
      <c r="I186" s="1"/>
      <c r="J186" s="59"/>
      <c r="K186" s="59"/>
    </row>
    <row r="187" spans="1:11" ht="15" thickBot="1" x14ac:dyDescent="0.4">
      <c r="A187" s="10" t="s">
        <v>13</v>
      </c>
      <c r="B187" s="11">
        <f>+A113</f>
        <v>8</v>
      </c>
      <c r="C187" s="9">
        <v>55882.33</v>
      </c>
      <c r="D187" s="12">
        <f>+G113</f>
        <v>33</v>
      </c>
      <c r="E187" s="13">
        <f t="shared" si="19"/>
        <v>1844116.8900000001</v>
      </c>
      <c r="F187" s="14">
        <f t="shared" si="17"/>
        <v>276617.53350000002</v>
      </c>
      <c r="G187" s="15">
        <f t="shared" si="20"/>
        <v>1567499.3565000002</v>
      </c>
      <c r="J187" s="1"/>
      <c r="K187" s="59"/>
    </row>
    <row r="188" spans="1:11" ht="15" thickBot="1" x14ac:dyDescent="0.4">
      <c r="A188" s="10" t="s">
        <v>14</v>
      </c>
      <c r="B188" s="11">
        <f>+A127</f>
        <v>7</v>
      </c>
      <c r="C188" s="9">
        <v>55882.33</v>
      </c>
      <c r="D188" s="12">
        <f>+G127</f>
        <v>33</v>
      </c>
      <c r="E188" s="13">
        <f t="shared" si="19"/>
        <v>1844116.8900000001</v>
      </c>
      <c r="F188" s="14">
        <f t="shared" si="17"/>
        <v>276617.53350000002</v>
      </c>
      <c r="G188" s="15">
        <f t="shared" si="20"/>
        <v>1567499.3565000002</v>
      </c>
      <c r="J188" s="1"/>
    </row>
    <row r="189" spans="1:11" ht="15" thickBot="1" x14ac:dyDescent="0.4">
      <c r="A189" s="10" t="s">
        <v>15</v>
      </c>
      <c r="B189" s="11">
        <f>+A54</f>
        <v>4</v>
      </c>
      <c r="C189" s="9">
        <v>55882.33</v>
      </c>
      <c r="D189" s="12">
        <f>+G145</f>
        <v>45</v>
      </c>
      <c r="E189" s="13">
        <f t="shared" si="19"/>
        <v>2514704.85</v>
      </c>
      <c r="F189" s="14">
        <f>+E189*0.15</f>
        <v>377205.72749999998</v>
      </c>
      <c r="G189" s="15">
        <f t="shared" si="20"/>
        <v>2137499.1225000001</v>
      </c>
      <c r="J189" s="66"/>
    </row>
    <row r="190" spans="1:11" ht="15" thickBot="1" x14ac:dyDescent="0.4">
      <c r="A190" s="10" t="s">
        <v>16</v>
      </c>
      <c r="B190" s="11">
        <f>+A161</f>
        <v>8</v>
      </c>
      <c r="C190" s="9">
        <v>55882.33</v>
      </c>
      <c r="D190" s="12">
        <f>+G162</f>
        <v>45</v>
      </c>
      <c r="E190" s="13">
        <f t="shared" si="19"/>
        <v>2514704.85</v>
      </c>
      <c r="F190" s="14">
        <f>+E190*0.15</f>
        <v>377205.72749999998</v>
      </c>
      <c r="G190" s="15">
        <f t="shared" si="20"/>
        <v>2137499.1225000001</v>
      </c>
      <c r="J190" s="1"/>
    </row>
    <row r="191" spans="1:11" ht="15" thickBot="1" x14ac:dyDescent="0.4">
      <c r="A191" s="16" t="s">
        <v>17</v>
      </c>
      <c r="B191" s="17">
        <f>+A173</f>
        <v>5</v>
      </c>
      <c r="C191" s="9">
        <v>55882.33</v>
      </c>
      <c r="D191" s="12">
        <f>+G173</f>
        <v>21</v>
      </c>
      <c r="E191" s="13">
        <f t="shared" si="19"/>
        <v>1173528.93</v>
      </c>
      <c r="F191" s="14">
        <f>+E191*0.15</f>
        <v>176029.33949999997</v>
      </c>
      <c r="G191" s="15">
        <f t="shared" si="20"/>
        <v>997499.59049999993</v>
      </c>
    </row>
    <row r="192" spans="1:11" ht="19" thickBot="1" x14ac:dyDescent="0.5">
      <c r="A192" s="53" t="s">
        <v>8</v>
      </c>
      <c r="B192" s="54">
        <f>SUM(B180:B191)</f>
        <v>80</v>
      </c>
      <c r="C192" s="55"/>
      <c r="D192" s="54">
        <f>SUM(D180:D191)</f>
        <v>418</v>
      </c>
      <c r="E192" s="56">
        <f>SUM(E180:E191)</f>
        <v>23358813.940000005</v>
      </c>
      <c r="F192" s="56">
        <f>SUM(F180:F191)</f>
        <v>3503822.0909999995</v>
      </c>
      <c r="G192" s="57">
        <f>SUM(G180:G191)</f>
        <v>19854991.848999999</v>
      </c>
      <c r="J192" s="1"/>
    </row>
    <row r="193" spans="1:10" x14ac:dyDescent="0.35">
      <c r="A193" s="18" t="s">
        <v>27</v>
      </c>
      <c r="B193" s="19"/>
      <c r="C193" s="18"/>
      <c r="D193" s="18"/>
      <c r="E193" s="1"/>
      <c r="F193" s="1"/>
      <c r="G193" s="1"/>
      <c r="J193" s="1"/>
    </row>
    <row r="194" spans="1:10" x14ac:dyDescent="0.35">
      <c r="J194" s="1"/>
    </row>
    <row r="195" spans="1:10" x14ac:dyDescent="0.35">
      <c r="J195" s="66"/>
    </row>
    <row r="196" spans="1:10" x14ac:dyDescent="0.35">
      <c r="J196" s="1"/>
    </row>
    <row r="198" spans="1:10" x14ac:dyDescent="0.35">
      <c r="J198" s="1"/>
    </row>
    <row r="199" spans="1:10" x14ac:dyDescent="0.35">
      <c r="J199" s="1"/>
    </row>
    <row r="200" spans="1:10" x14ac:dyDescent="0.35">
      <c r="J200" s="1"/>
    </row>
    <row r="201" spans="1:10" x14ac:dyDescent="0.35">
      <c r="J201" s="66"/>
    </row>
    <row r="202" spans="1:10" x14ac:dyDescent="0.35">
      <c r="J202" s="1"/>
    </row>
    <row r="204" spans="1:10" x14ac:dyDescent="0.35">
      <c r="J204" s="1"/>
    </row>
    <row r="205" spans="1:10" x14ac:dyDescent="0.35">
      <c r="J205" s="1"/>
    </row>
    <row r="206" spans="1:10" x14ac:dyDescent="0.35">
      <c r="J206" s="1"/>
    </row>
    <row r="207" spans="1:10" x14ac:dyDescent="0.35">
      <c r="J207" s="66"/>
    </row>
    <row r="208" spans="1:10" x14ac:dyDescent="0.35">
      <c r="J208" s="1"/>
    </row>
  </sheetData>
  <mergeCells count="52">
    <mergeCell ref="A72:G72"/>
    <mergeCell ref="A166:G166"/>
    <mergeCell ref="A174:F174"/>
    <mergeCell ref="A175:G175"/>
    <mergeCell ref="A145:F145"/>
    <mergeCell ref="A74:G74"/>
    <mergeCell ref="A85:F85"/>
    <mergeCell ref="A86:G86"/>
    <mergeCell ref="A132:G132"/>
    <mergeCell ref="A163:F163"/>
    <mergeCell ref="H145:K146"/>
    <mergeCell ref="A149:G149"/>
    <mergeCell ref="A162:F162"/>
    <mergeCell ref="H162:K163"/>
    <mergeCell ref="A146:F146"/>
    <mergeCell ref="H128:K129"/>
    <mergeCell ref="H100:K101"/>
    <mergeCell ref="A115:G115"/>
    <mergeCell ref="H85:J85"/>
    <mergeCell ref="H113:J113"/>
    <mergeCell ref="A89:C89"/>
    <mergeCell ref="A114:G114"/>
    <mergeCell ref="A17:G17"/>
    <mergeCell ref="A19:G19"/>
    <mergeCell ref="A30:F30"/>
    <mergeCell ref="A31:G31"/>
    <mergeCell ref="H70:K71"/>
    <mergeCell ref="A71:G71"/>
    <mergeCell ref="H55:K56"/>
    <mergeCell ref="H69:J69"/>
    <mergeCell ref="A32:B32"/>
    <mergeCell ref="A1:G1"/>
    <mergeCell ref="A2:G2"/>
    <mergeCell ref="A4:G4"/>
    <mergeCell ref="A13:F13"/>
    <mergeCell ref="A14:G14"/>
    <mergeCell ref="A178:G178"/>
    <mergeCell ref="A34:G34"/>
    <mergeCell ref="A45:F45"/>
    <mergeCell ref="A46:G46"/>
    <mergeCell ref="A48:G48"/>
    <mergeCell ref="A55:F55"/>
    <mergeCell ref="A56:G56"/>
    <mergeCell ref="A59:G59"/>
    <mergeCell ref="A70:F70"/>
    <mergeCell ref="A90:G90"/>
    <mergeCell ref="A100:F100"/>
    <mergeCell ref="A118:G118"/>
    <mergeCell ref="A128:F128"/>
    <mergeCell ref="A129:G129"/>
    <mergeCell ref="A101:G101"/>
    <mergeCell ref="A103:G103"/>
  </mergeCells>
  <phoneticPr fontId="14" type="noConversion"/>
  <pageMargins left="0.7" right="0.7" top="0.75" bottom="0.75" header="0.3" footer="0.3"/>
  <pageSetup scale="52" orientation="portrait" r:id="rId1"/>
  <rowBreaks count="3" manualBreakCount="3">
    <brk id="58" max="9" man="1"/>
    <brk id="116" max="9" man="1"/>
    <brk id="176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7F28-EB2E-41B9-9E00-44FA2AB4FC32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2023 DIETAS</vt:lpstr>
      <vt:lpstr>Hoja1</vt:lpstr>
      <vt:lpstr>'2023 DIETAS'!Área_de_impresión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Zuniga</dc:creator>
  <cp:lastModifiedBy>Laura Sotela Montero</cp:lastModifiedBy>
  <cp:lastPrinted>2018-10-12T21:23:22Z</cp:lastPrinted>
  <dcterms:created xsi:type="dcterms:W3CDTF">2018-06-06T14:42:52Z</dcterms:created>
  <dcterms:modified xsi:type="dcterms:W3CDTF">2024-01-16T21:40:18Z</dcterms:modified>
</cp:coreProperties>
</file>