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7 JULIO\"/>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<sst xmlns="http://schemas.openxmlformats.org/spreadsheetml/2006/main" count="221" uniqueCount="175">
  <si>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</si>
  <si>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</si>
  <si>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</si>
  <si>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</si>
  <si>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</si>
  <si>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</si>
  <si>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</si>
  <si>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</si>
  <si>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</si>
  <si>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</si>
  <si>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</si>
  <si>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</si>
  <si>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</si>
  <si>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</si>
  <si>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</si>
  <si>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</si>
  <si>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</si>
  <si>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</si>
  <si>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</si>
  <si>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</si>
  <si>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</si>
  <si>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</si>
  <si>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</si>
  <si>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</si>
  <si>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</si>
  <si>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</si>
  <si>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</si>
  <si>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</si>
  <si>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</si>
  <si>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</si>
  <si>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</si>
  <si>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</si>
  <si>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</si>
  <si>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</si>
  <si>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</si>
  <si>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</si>
  <si>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</si>
  <si>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</si>
  <si>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</si>
  <si>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</si>
  <si>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</si>
  <si>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</si>
  <si>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</si>
  <si>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</si>
  <si>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</si>
  <si>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</si>
  <si>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</si>
  <si>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</si>
  <si>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</si>
  <si>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</si>
  <si>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</si>
  <si>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</si>
  <si>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</si>
  <si>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</si>
  <si>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</si>
  <si>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</si>
  <si>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</si>
  <si>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</si>
  <si>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</si>
  <si>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</si>
  <si>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</si>
  <si>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</si>
  <si>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</si>
  <si>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</si>
  <si>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</si>
  <si>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</si>
  <si>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</si>
  <si>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</si>
  <si>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</si>
  <si>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</si>
  <si>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</si>
  <si>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</si>
  <si>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</si>
  <si>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</si>
  <si>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</si>
  <si>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</si>
  <si>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</si>
  <si>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</si>
  <si>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</si>
  <si>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</si>
  <si>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</si>
  <si>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</si>
  <si>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</si>
  <si>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</si>
  <si>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</si>
  <si>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</si>
  <si>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</si>
  <si>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</si>
  <si>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</si>
  <si>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</si>
  <si>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</si>
  <si>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</si>
  <si>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</si>
  <si>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</si>
  <si>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</si>
  <si>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</si>
  <si>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</si>
  <si>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</si>
  <si>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</si>
  <si>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</si>
  <si>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</si>
  <si>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</si>
  <si>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</si>
  <si>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</si>
  <si>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</si>
  <si>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</si>
  <si>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</si>
  <si>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</si>
  <si>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</si>
  <si>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</si>
  <si>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</si>
  <si>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</si>
  <si>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</si>
  <si>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</si>
  <si>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</si>
  <si>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</si>
  <si>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</si>
  <si>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</si>
  <si>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</si>
  <si>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</si>
  <si>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</si>
  <si>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</si>
  <si>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</si>
  <si>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</si>
  <si>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</si>
  <si>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</si>
  <si>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</si>
  <si>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</si>
  <si>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</si>
  <si>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</si>
  <si>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</si>
  <si>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</si>
  <si>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</si>
  <si>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</si>
  <si>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</si>
  <si>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</si>
  <si>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</si>
  <si>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</si>
  <si>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</si>
  <si>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</si>
  <si>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</si>
  <si>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</si>
  <si>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</si>
  <si>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</si>
  <si>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</si>
  <si>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</si>
  <si>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</si>
  <si>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</si>
  <si>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</si>
  <si>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</si>
  <si>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</si>
  <si>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</si>
  <si>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</si>
  <si>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</si>
  <si>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</si>
  <si>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</si>
  <si>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</si>
  <si>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</si>
  <si>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</si>
  <si>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</si>
  <si>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</si>
  <si>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</si>
  <si>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</si>
  <si>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</si>
  <si>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</si>
  <si>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</si>
  <si>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</si>
  <si>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</si>
  <si>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Orden de Inicio D+C Lote 4A </t>
  </si>
  <si>
    <t xml:space="preserve">Orden de Inicio D+C Lote 4B </t>
  </si>
  <si>
    <t xml:space="preserve">Formalización Contrato Financiamiento Fase 2 </t>
  </si>
  <si>
    <t xml:space="preserve">Orden de inicio D+C Proyecto Integral </t>
  </si>
  <si>
    <t xml:space="preserve">Fin Etapa Pre-operativa </t>
  </si>
  <si>
    <t xml:space="preserve">Entrega del informe 2 de estudios de factibilidad y anteproyecto del proyecto integral. </t>
  </si>
  <si>
    <t xml:space="preserve"> Inico de Construcción de OBI Conector Castella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</si>
</sst>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wrapText="1"/>
    </xf>
    <xf numFmtId="0" fontId="1" fillId="3" borderId="0" xfId="0" applyFont="1" applyFill="1" applyBorder="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0" xfId="0" applyFont="1" applyFill="1" applyBorder="1" applyAlignment="1">
      <alignment horizontal="left" vertical="center" wrapText="1"/>
    </xf>
    <xf numFmtId="0" fontId="3" fillId="3" borderId="0" xfId="0" applyFont="1" applyFill="1" applyAlignment="1">
      <alignment horizontal="center"/>
    </xf>
    <xf numFmtId="0" fontId="13" fillId="3" borderId="0" xfId="0" applyFont="1" applyFill="1" applyBorder="1" applyAlignment="1">
      <alignment horizontal="left" vertical="center" wrapText="1"/>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9" fontId="17" fillId="3" borderId="17" xfId="2" applyFont="1" applyFill="1" applyBorder="1" applyAlignment="1">
      <alignment horizontal="center" vertical="center"/>
    </xf>
    <xf numFmtId="9" fontId="17" fillId="3" borderId="18"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8" fillId="4" borderId="38" xfId="0" applyFont="1" applyFill="1" applyBorder="1" applyAlignment="1">
      <alignment horizontal="left"/>
    </xf>
    <xf numFmtId="0" fontId="8" fillId="4" borderId="35" xfId="0" applyFont="1" applyFill="1" applyBorder="1" applyAlignment="1">
      <alignment horizontal="left"/>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12" fillId="3" borderId="0" xfId="0" applyFont="1" applyFill="1" applyBorder="1" applyAlignment="1">
      <alignment horizontal="left" vertical="center"/>
    </xf>
    <xf numFmtId="0" fontId="12" fillId="3" borderId="13" xfId="0" applyFont="1" applyFill="1" applyBorder="1" applyAlignment="1">
      <alignment horizontal="left" vertic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9"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0" fontId="12" fillId="3" borderId="8" xfId="0" applyFont="1" applyFill="1" applyBorder="1" applyAlignment="1">
      <alignment horizontal="left"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170" fontId="8" fillId="3" borderId="20" xfId="0" applyNumberFormat="1" applyFont="1" applyFill="1" applyBorder="1" applyAlignment="1">
      <alignment horizontal="center" vertical="center"/>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Entrega del informe 2 de estudios de factibilidad y anteproyecto del proyecto integral. </c:v>
                </c:pt>
                <c:pt idx="10">
                  <c:v> Inico de Construcción de OBI Conector Castella</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44001</c:v>
                </c:pt>
                <c:pt idx="10">
                  <c:v>44000</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Entrega del informe 2 de estudios de factibilidad y anteproyecto del proyecto integral. </c:v>
                </c:pt>
                <c:pt idx="10">
                  <c:v> Inico de Construcción de OBI Conector Castella</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44001</c:v>
                </c:pt>
                <c:pt idx="10">
                  <c:v>44000</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OBIS, el plazo corresponde al proyecto integral al 2047, siendo que los costos estimados corresponden únicamente a la fase pre-operativa.</a:t>
          </a:r>
        </a:p>
        <a:p>
          <a:pPr lvl="0"/>
          <a:r>
            <a:rPr lang="es-CR" sz="1100">
              <a:solidFill>
                <a:schemeClr val="dk1"/>
              </a:solidFill>
              <a:effectLst/>
              <a:latin typeface="+mn-lt"/>
              <a:ea typeface="+mn-ea"/>
              <a:cs typeface="+mn-cs"/>
            </a:rPr>
            <a:t>1.24/07/2020.  Ejecución de Estudios de Factibilidad del Proyecto Integral: Informe 2 avalado al Consultor.                                                                                                                  2. 20/07/2020. Coordinación con las Entidades Públicas por parte de la UAP para aprobación del diseño y presupuesto del Grupo 1 (Puentes sobre Río Ciruelas, Alajuela, Río Segundo, Paso a desnivel Firestone): Convenio específico firmado.                                                                                                                                                       3. 22/07/2020.</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Contratación de D+C de Lote 2A (Intercambio Circunvalación, Río Torres): Informe de adjudicación avalado por el CC.</a:t>
          </a:r>
        </a:p>
        <a:p>
          <a:pPr marL="0" marR="0" lvl="0" indent="0"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4.</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20% de avance de la OBI Conector Castella.</a:t>
          </a:r>
        </a:p>
        <a:p>
          <a:r>
            <a:rPr lang="es-CR" sz="1100">
              <a:solidFill>
                <a:schemeClr val="dk1"/>
              </a:solidFill>
              <a:effectLst/>
              <a:latin typeface="+mn-lt"/>
              <a:ea typeface="+mn-ea"/>
              <a:cs typeface="+mn-cs"/>
            </a:rPr>
            <a:t>5. </a:t>
          </a:r>
          <a:r>
            <a:rPr lang="es-CR" sz="1100">
              <a:solidFill>
                <a:schemeClr val="dk1"/>
              </a:solidFill>
              <a:effectLst/>
              <a:latin typeface="+mn-lt"/>
              <a:ea typeface="+mn-ea"/>
              <a:cs typeface="+mn-cs"/>
            </a:rPr>
            <a:t>Se logró la reubicación de servicios públicos que permite el avance de la obra para la</a:t>
          </a:r>
          <a:r>
            <a:rPr lang="es-CR" sz="1100" baseline="0">
              <a:solidFill>
                <a:schemeClr val="dk1"/>
              </a:solidFill>
              <a:effectLst/>
              <a:latin typeface="+mn-lt"/>
              <a:ea typeface="+mn-ea"/>
              <a:cs typeface="+mn-cs"/>
            </a:rPr>
            <a:t> OBI Conector Castella</a:t>
          </a:r>
          <a:r>
            <a:rPr lang="es-CR" sz="1100">
              <a:solidFill>
                <a:schemeClr val="dk1"/>
              </a:solidFill>
              <a:effectLst/>
              <a:latin typeface="+mn-lt"/>
              <a:ea typeface="+mn-ea"/>
              <a:cs typeface="+mn-cs"/>
            </a:rPr>
            <a:t>.</a:t>
          </a:r>
        </a:p>
        <a:p>
          <a:r>
            <a:rPr lang="es-CR" sz="1100">
              <a:solidFill>
                <a:schemeClr val="dk1"/>
              </a:solidFill>
              <a:effectLst/>
              <a:latin typeface="+mn-lt"/>
              <a:ea typeface="+mn-ea"/>
              <a:cs typeface="+mn-cs"/>
            </a:rPr>
            <a:t>6. Se concretó la fase de limpieza y excavación para la</a:t>
          </a:r>
          <a:r>
            <a:rPr lang="es-CR" sz="1100" baseline="0">
              <a:solidFill>
                <a:schemeClr val="dk1"/>
              </a:solidFill>
              <a:effectLst/>
              <a:latin typeface="+mn-lt"/>
              <a:ea typeface="+mn-ea"/>
              <a:cs typeface="+mn-cs"/>
            </a:rPr>
            <a:t> OBI Conector Castella</a:t>
          </a:r>
          <a:r>
            <a:rPr lang="es-CR" sz="1100">
              <a:solidFill>
                <a:schemeClr val="dk1"/>
              </a:solidFill>
              <a:effectLst/>
              <a:latin typeface="+mn-lt"/>
              <a:ea typeface="+mn-ea"/>
              <a:cs typeface="+mn-cs"/>
            </a:rPr>
            <a:t>.</a:t>
          </a:r>
        </a:p>
        <a:p>
          <a:r>
            <a:rPr lang="es-CR" sz="1100">
              <a:solidFill>
                <a:schemeClr val="dk1"/>
              </a:solidFill>
              <a:effectLst/>
              <a:latin typeface="+mn-lt"/>
              <a:ea typeface="+mn-ea"/>
              <a:cs typeface="+mn-cs"/>
            </a:rPr>
            <a:t>7. Se está trabajando en la estructura de pavimento de la rampa de ingreso y salida de ruta 1 y ruta 106.</a:t>
          </a:r>
        </a:p>
        <a:p>
          <a:r>
            <a:rPr lang="es-CR" sz="1100">
              <a:solidFill>
                <a:schemeClr val="dk1"/>
              </a:solidFill>
              <a:effectLst/>
              <a:latin typeface="+mn-lt"/>
              <a:ea typeface="+mn-ea"/>
              <a:cs typeface="+mn-cs"/>
            </a:rPr>
            <a:t>8. Se realizó la corta total de árboles para la</a:t>
          </a:r>
          <a:r>
            <a:rPr lang="es-CR" sz="1100" baseline="0">
              <a:solidFill>
                <a:schemeClr val="dk1"/>
              </a:solidFill>
              <a:effectLst/>
              <a:latin typeface="+mn-lt"/>
              <a:ea typeface="+mn-ea"/>
              <a:cs typeface="+mn-cs"/>
            </a:rPr>
            <a:t> OBI Conector Castella</a:t>
          </a:r>
          <a:r>
            <a:rPr lang="es-CR" sz="1100">
              <a:solidFill>
                <a:schemeClr val="dk1"/>
              </a:solidFill>
              <a:effectLst/>
              <a:latin typeface="+mn-lt"/>
              <a:ea typeface="+mn-ea"/>
              <a:cs typeface="+mn-cs"/>
            </a:rPr>
            <a:t>.</a:t>
          </a:r>
        </a:p>
        <a:p>
          <a:r>
            <a:rPr lang="es-CR" sz="1100">
              <a:solidFill>
                <a:schemeClr val="dk1"/>
              </a:solidFill>
              <a:effectLst/>
              <a:latin typeface="+mn-lt"/>
              <a:ea typeface="+mn-ea"/>
              <a:cs typeface="+mn-cs"/>
            </a:rPr>
            <a:t>9. Se trabajó en la colocación de alcantarillas para la</a:t>
          </a:r>
          <a:r>
            <a:rPr lang="es-CR" sz="1100" baseline="0">
              <a:solidFill>
                <a:schemeClr val="dk1"/>
              </a:solidFill>
              <a:effectLst/>
              <a:latin typeface="+mn-lt"/>
              <a:ea typeface="+mn-ea"/>
              <a:cs typeface="+mn-cs"/>
            </a:rPr>
            <a:t> OBI Conector Castella</a:t>
          </a:r>
          <a:r>
            <a:rPr lang="es-CR" sz="1100">
              <a:solidFill>
                <a:schemeClr val="dk1"/>
              </a:solidFill>
              <a:effectLst/>
              <a:latin typeface="+mn-lt"/>
              <a:ea typeface="+mn-ea"/>
              <a:cs typeface="+mn-cs"/>
            </a:rPr>
            <a:t>.</a:t>
          </a:r>
        </a:p>
        <a:p>
          <a:r>
            <a:rPr lang="es-CR" sz="1100">
              <a:solidFill>
                <a:schemeClr val="dk1"/>
              </a:solidFill>
              <a:effectLst/>
              <a:latin typeface="+mn-lt"/>
              <a:ea typeface="+mn-ea"/>
              <a:cs typeface="+mn-cs"/>
            </a:rPr>
            <a:t>10. Se está construyendo el cordón de caño para la</a:t>
          </a:r>
          <a:r>
            <a:rPr lang="es-CR" sz="1100" baseline="0">
              <a:solidFill>
                <a:schemeClr val="dk1"/>
              </a:solidFill>
              <a:effectLst/>
              <a:latin typeface="+mn-lt"/>
              <a:ea typeface="+mn-ea"/>
              <a:cs typeface="+mn-cs"/>
            </a:rPr>
            <a:t> OBI Conector Castella</a:t>
          </a:r>
          <a:r>
            <a:rPr lang="es-CR" sz="1100">
              <a:solidFill>
                <a:schemeClr val="dk1"/>
              </a:solidFill>
              <a:effectLst/>
              <a:latin typeface="+mn-lt"/>
              <a:ea typeface="+mn-ea"/>
              <a:cs typeface="+mn-cs"/>
            </a:rPr>
            <a:t>. </a:t>
          </a:r>
        </a:p>
        <a:p>
          <a:pPr lvl="0"/>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7" t="s">
        <v>25</v>
      </c>
      <c r="B1" s="97"/>
      <c r="C1" s="97"/>
      <c r="D1" s="97"/>
      <c r="E1" s="97"/>
      <c r="F1" s="97"/>
      <c r="G1" s="97"/>
    </row>
    <row r="2" spans="1:13" x14ac:dyDescent="0.25">
      <c r="A2" s="97" t="s">
        <v>27</v>
      </c>
      <c r="B2" s="97"/>
      <c r="C2" s="97"/>
      <c r="D2" s="97"/>
      <c r="E2" s="97"/>
      <c r="F2" s="97"/>
      <c r="G2" s="97"/>
    </row>
    <row r="3" spans="1:13" x14ac:dyDescent="0.25">
      <c r="A3" s="50"/>
      <c r="B3" s="50"/>
      <c r="C3" s="50"/>
      <c r="D3" s="50"/>
      <c r="E3" s="50"/>
      <c r="F3" s="50"/>
      <c r="G3" s="50"/>
    </row>
    <row r="4" spans="1:13" x14ac:dyDescent="0.25">
      <c r="A4" s="51" t="s">
        <v>61</v>
      </c>
    </row>
    <row r="5" spans="1:13" x14ac:dyDescent="0.25">
      <c r="A5" s="92" t="s">
        <v>26</v>
      </c>
      <c r="B5" s="92"/>
      <c r="C5" s="92"/>
      <c r="D5" s="92"/>
      <c r="E5" s="92"/>
      <c r="F5" s="92"/>
      <c r="G5" s="92"/>
    </row>
    <row r="6" spans="1:13" x14ac:dyDescent="0.25">
      <c r="A6" s="92"/>
      <c r="B6" s="92"/>
      <c r="C6" s="92"/>
      <c r="D6" s="92"/>
      <c r="E6" s="92"/>
      <c r="F6" s="92"/>
      <c r="G6" s="92"/>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5" t="s">
        <v>112</v>
      </c>
      <c r="B16" s="95"/>
      <c r="C16" s="95"/>
      <c r="D16" s="95"/>
      <c r="E16" s="95"/>
      <c r="F16" s="95"/>
      <c r="G16" s="95"/>
      <c r="K16" s="3"/>
      <c r="L16" s="3"/>
      <c r="M16" s="3"/>
    </row>
    <row r="17" spans="1:13" x14ac:dyDescent="0.25">
      <c r="A17" s="95"/>
      <c r="B17" s="95"/>
      <c r="C17" s="95"/>
      <c r="D17" s="95"/>
      <c r="E17" s="95"/>
      <c r="F17" s="95"/>
      <c r="G17" s="95"/>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6" t="s">
        <v>65</v>
      </c>
      <c r="B33" s="96"/>
      <c r="C33" s="96"/>
      <c r="D33" s="96"/>
      <c r="E33" s="96"/>
      <c r="F33" s="96"/>
      <c r="G33" s="96"/>
      <c r="H33" s="52"/>
      <c r="I33" s="52"/>
    </row>
    <row r="34" spans="1:9" x14ac:dyDescent="0.25">
      <c r="A34" s="4" t="s">
        <v>66</v>
      </c>
      <c r="B34" s="5"/>
      <c r="C34" s="4"/>
      <c r="D34" s="4"/>
      <c r="E34" s="5"/>
      <c r="H34" s="52"/>
      <c r="I34" s="52"/>
    </row>
    <row r="35" spans="1:9" x14ac:dyDescent="0.25">
      <c r="A35" s="96" t="s">
        <v>68</v>
      </c>
      <c r="B35" s="96"/>
      <c r="C35" s="96"/>
      <c r="D35" s="96"/>
      <c r="E35" s="96"/>
      <c r="F35" s="96"/>
      <c r="G35" s="96"/>
      <c r="H35" s="52"/>
      <c r="I35" s="52"/>
    </row>
    <row r="36" spans="1:9" ht="31.5" customHeight="1" x14ac:dyDescent="0.25">
      <c r="A36" s="96" t="s">
        <v>67</v>
      </c>
      <c r="B36" s="96"/>
      <c r="C36" s="96"/>
      <c r="D36" s="96"/>
      <c r="E36" s="96"/>
      <c r="F36" s="96"/>
      <c r="G36" s="96"/>
      <c r="H36" s="52"/>
      <c r="I36" s="52"/>
    </row>
    <row r="37" spans="1:9" s="52" customFormat="1" ht="45.75" customHeight="1" x14ac:dyDescent="0.25">
      <c r="A37" s="96" t="s">
        <v>78</v>
      </c>
      <c r="B37" s="96"/>
      <c r="C37" s="96"/>
      <c r="D37" s="96"/>
      <c r="E37" s="96"/>
      <c r="F37" s="96"/>
      <c r="G37" s="96"/>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6" t="s">
        <v>71</v>
      </c>
      <c r="B42" s="96"/>
      <c r="C42" s="96"/>
      <c r="D42" s="96"/>
      <c r="E42" s="96"/>
      <c r="F42" s="96"/>
      <c r="G42" s="96"/>
    </row>
    <row r="43" spans="1:9" ht="45" customHeight="1" x14ac:dyDescent="0.25">
      <c r="A43" s="96" t="s">
        <v>72</v>
      </c>
      <c r="B43" s="96"/>
      <c r="C43" s="96"/>
      <c r="D43" s="96"/>
      <c r="E43" s="96"/>
      <c r="F43" s="96"/>
      <c r="G43" s="96"/>
    </row>
    <row r="44" spans="1:9" x14ac:dyDescent="0.25">
      <c r="A44" s="53" t="s">
        <v>73</v>
      </c>
      <c r="B44" s="53"/>
      <c r="C44" s="53"/>
      <c r="D44" s="5"/>
    </row>
    <row r="45" spans="1:9" ht="35.25" customHeight="1" x14ac:dyDescent="0.25">
      <c r="A45" s="96" t="s">
        <v>74</v>
      </c>
      <c r="B45" s="96"/>
      <c r="C45" s="96"/>
      <c r="D45" s="96"/>
      <c r="E45" s="96"/>
      <c r="F45" s="96"/>
      <c r="G45" s="96"/>
    </row>
    <row r="46" spans="1:9" x14ac:dyDescent="0.25">
      <c r="A46" s="54" t="s">
        <v>108</v>
      </c>
      <c r="B46" s="54"/>
      <c r="C46" s="54"/>
      <c r="D46" s="5"/>
    </row>
    <row r="47" spans="1:9" ht="43.5" customHeight="1" x14ac:dyDescent="0.25">
      <c r="A47" s="98" t="s">
        <v>75</v>
      </c>
      <c r="B47" s="98"/>
      <c r="C47" s="98"/>
      <c r="D47" s="98"/>
      <c r="E47" s="98"/>
      <c r="F47" s="98"/>
      <c r="G47" s="98"/>
    </row>
    <row r="48" spans="1:9" ht="33" customHeight="1" x14ac:dyDescent="0.25">
      <c r="A48" s="92" t="s">
        <v>80</v>
      </c>
      <c r="B48" s="92"/>
      <c r="C48" s="92"/>
      <c r="D48" s="92"/>
      <c r="E48" s="92"/>
      <c r="F48" s="92"/>
      <c r="G48" s="92"/>
    </row>
    <row r="49" spans="1:12" x14ac:dyDescent="0.25">
      <c r="A49" s="55" t="s">
        <v>43</v>
      </c>
      <c r="B49" s="55"/>
      <c r="C49" s="55"/>
    </row>
    <row r="50" spans="1:12" ht="30.75" customHeight="1" x14ac:dyDescent="0.25">
      <c r="A50" s="93" t="s">
        <v>44</v>
      </c>
      <c r="B50" s="93"/>
      <c r="C50" s="93"/>
      <c r="D50" s="93"/>
      <c r="E50" s="93"/>
      <c r="F50" s="93"/>
      <c r="G50" s="93"/>
    </row>
    <row r="51" spans="1:12" ht="30" customHeight="1" x14ac:dyDescent="0.25">
      <c r="A51" s="93" t="s">
        <v>45</v>
      </c>
      <c r="B51" s="93"/>
      <c r="C51" s="93"/>
      <c r="D51" s="93"/>
      <c r="E51" s="93"/>
      <c r="F51" s="93"/>
      <c r="G51" s="93"/>
      <c r="I51" s="3"/>
      <c r="J51" s="3"/>
      <c r="K51" s="3"/>
      <c r="L51" s="3"/>
    </row>
    <row r="52" spans="1:12" ht="32.25" customHeight="1" x14ac:dyDescent="0.25">
      <c r="A52" s="93" t="s">
        <v>46</v>
      </c>
      <c r="B52" s="93"/>
      <c r="C52" s="93"/>
      <c r="D52" s="93"/>
      <c r="E52" s="93"/>
      <c r="F52" s="93"/>
      <c r="G52" s="93"/>
    </row>
    <row r="53" spans="1:12" ht="20.25" customHeight="1" x14ac:dyDescent="0.25">
      <c r="A53" s="93" t="s">
        <v>47</v>
      </c>
      <c r="B53" s="93"/>
      <c r="C53" s="93"/>
      <c r="D53" s="93"/>
      <c r="E53" s="93"/>
      <c r="F53" s="93"/>
      <c r="G53" s="93"/>
    </row>
    <row r="54" spans="1:12" ht="30.75" customHeight="1" x14ac:dyDescent="0.25">
      <c r="A54" s="92" t="s">
        <v>48</v>
      </c>
      <c r="B54" s="92"/>
      <c r="C54" s="92"/>
      <c r="D54" s="92"/>
      <c r="E54" s="92"/>
      <c r="F54" s="92"/>
      <c r="G54" s="92"/>
    </row>
    <row r="55" spans="1:12" x14ac:dyDescent="0.25">
      <c r="A55" s="3" t="s">
        <v>81</v>
      </c>
    </row>
    <row r="56" spans="1:12" ht="47.25" customHeight="1" x14ac:dyDescent="0.25">
      <c r="A56" s="93" t="s">
        <v>52</v>
      </c>
      <c r="B56" s="93"/>
      <c r="C56" s="93"/>
      <c r="D56" s="93"/>
      <c r="E56" s="93"/>
      <c r="F56" s="93"/>
      <c r="G56" s="93"/>
    </row>
    <row r="57" spans="1:12" x14ac:dyDescent="0.25">
      <c r="A57" s="3" t="s">
        <v>82</v>
      </c>
    </row>
    <row r="59" spans="1:12" x14ac:dyDescent="0.25">
      <c r="A59" s="51" t="s">
        <v>83</v>
      </c>
    </row>
    <row r="60" spans="1:12" ht="32.25" customHeight="1" x14ac:dyDescent="0.25">
      <c r="A60" s="95" t="s">
        <v>109</v>
      </c>
      <c r="B60" s="95"/>
      <c r="C60" s="95"/>
      <c r="D60" s="95"/>
      <c r="E60" s="95"/>
      <c r="F60" s="95"/>
      <c r="G60" s="95"/>
    </row>
    <row r="61" spans="1:12" ht="44.25" customHeight="1" x14ac:dyDescent="0.25">
      <c r="A61" s="95" t="s">
        <v>86</v>
      </c>
      <c r="B61" s="95"/>
      <c r="C61" s="95"/>
      <c r="D61" s="95"/>
      <c r="E61" s="95"/>
      <c r="F61" s="95"/>
      <c r="G61" s="95"/>
    </row>
    <row r="62" spans="1:12" x14ac:dyDescent="0.25">
      <c r="A62" s="3" t="s">
        <v>96</v>
      </c>
    </row>
    <row r="63" spans="1:12" x14ac:dyDescent="0.25">
      <c r="A63" s="92" t="s">
        <v>97</v>
      </c>
      <c r="B63" s="92"/>
      <c r="C63" s="92"/>
      <c r="D63" s="92"/>
      <c r="E63" s="92"/>
      <c r="F63" s="92"/>
      <c r="G63" s="92"/>
    </row>
    <row r="64" spans="1:12" x14ac:dyDescent="0.25">
      <c r="A64" s="92"/>
      <c r="B64" s="92"/>
      <c r="C64" s="92"/>
      <c r="D64" s="92"/>
      <c r="E64" s="92"/>
      <c r="F64" s="92"/>
      <c r="G64" s="92"/>
    </row>
    <row r="65" spans="1:7" ht="15" customHeight="1" x14ac:dyDescent="0.25">
      <c r="A65" s="95" t="s">
        <v>98</v>
      </c>
      <c r="B65" s="95"/>
      <c r="C65" s="95"/>
      <c r="D65" s="95"/>
      <c r="E65" s="95"/>
      <c r="F65" s="95"/>
      <c r="G65" s="95"/>
    </row>
    <row r="66" spans="1:7" x14ac:dyDescent="0.25">
      <c r="A66" s="95"/>
      <c r="B66" s="95"/>
      <c r="C66" s="95"/>
      <c r="D66" s="95"/>
      <c r="E66" s="95"/>
      <c r="F66" s="95"/>
      <c r="G66" s="95"/>
    </row>
    <row r="67" spans="1:7" ht="35.25" customHeight="1" x14ac:dyDescent="0.25">
      <c r="A67" s="95" t="s">
        <v>99</v>
      </c>
      <c r="B67" s="95"/>
      <c r="C67" s="95"/>
      <c r="D67" s="95"/>
      <c r="E67" s="95"/>
      <c r="F67" s="95"/>
      <c r="G67" s="95"/>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2" t="s">
        <v>94</v>
      </c>
      <c r="B72" s="92"/>
      <c r="C72" s="92"/>
      <c r="D72" s="92"/>
      <c r="E72" s="92"/>
      <c r="F72" s="92"/>
      <c r="G72" s="92"/>
    </row>
    <row r="73" spans="1:7" x14ac:dyDescent="0.25">
      <c r="A73" s="92"/>
      <c r="B73" s="92"/>
      <c r="C73" s="92"/>
      <c r="D73" s="92"/>
      <c r="E73" s="92"/>
      <c r="F73" s="92"/>
      <c r="G73" s="92"/>
    </row>
    <row r="74" spans="1:7" x14ac:dyDescent="0.25">
      <c r="A74" s="92"/>
      <c r="B74" s="92"/>
      <c r="C74" s="92"/>
      <c r="D74" s="92"/>
      <c r="E74" s="92"/>
      <c r="F74" s="92"/>
      <c r="G74" s="92"/>
    </row>
    <row r="75" spans="1:7" x14ac:dyDescent="0.25">
      <c r="A75" s="92" t="s">
        <v>101</v>
      </c>
      <c r="B75" s="92"/>
      <c r="C75" s="92"/>
      <c r="D75" s="92"/>
      <c r="E75" s="92"/>
      <c r="F75" s="92"/>
      <c r="G75" s="92"/>
    </row>
    <row r="76" spans="1:7" x14ac:dyDescent="0.25">
      <c r="A76" s="92"/>
      <c r="B76" s="92"/>
      <c r="C76" s="92"/>
      <c r="D76" s="92"/>
      <c r="E76" s="92"/>
      <c r="F76" s="92"/>
      <c r="G76" s="92"/>
    </row>
    <row r="77" spans="1:7" x14ac:dyDescent="0.25">
      <c r="A77" s="3" t="s">
        <v>95</v>
      </c>
    </row>
    <row r="78" spans="1:7" x14ac:dyDescent="0.25">
      <c r="A78" s="3" t="s">
        <v>102</v>
      </c>
    </row>
    <row r="80" spans="1:7" x14ac:dyDescent="0.25">
      <c r="A80" s="51" t="s">
        <v>115</v>
      </c>
    </row>
    <row r="81" spans="1:7" ht="15" customHeight="1" x14ac:dyDescent="0.25">
      <c r="A81" s="92" t="s">
        <v>122</v>
      </c>
      <c r="B81" s="92"/>
      <c r="C81" s="92"/>
      <c r="D81" s="92"/>
      <c r="E81" s="92"/>
      <c r="F81" s="92"/>
      <c r="G81" s="92"/>
    </row>
    <row r="82" spans="1:7" x14ac:dyDescent="0.25">
      <c r="A82" s="92"/>
      <c r="B82" s="92"/>
      <c r="C82" s="92"/>
      <c r="D82" s="92"/>
      <c r="E82" s="92"/>
      <c r="F82" s="92"/>
      <c r="G82" s="92"/>
    </row>
    <row r="83" spans="1:7" x14ac:dyDescent="0.25">
      <c r="A83" s="92"/>
      <c r="B83" s="92"/>
      <c r="C83" s="92"/>
      <c r="D83" s="92"/>
      <c r="E83" s="92"/>
      <c r="F83" s="92"/>
      <c r="G83" s="92"/>
    </row>
    <row r="84" spans="1:7" x14ac:dyDescent="0.25">
      <c r="A84" s="92"/>
      <c r="B84" s="92"/>
      <c r="C84" s="92"/>
      <c r="D84" s="92"/>
      <c r="E84" s="92"/>
      <c r="F84" s="92"/>
      <c r="G84" s="92"/>
    </row>
    <row r="85" spans="1:7" x14ac:dyDescent="0.25">
      <c r="A85" s="92" t="s">
        <v>123</v>
      </c>
      <c r="B85" s="92"/>
      <c r="C85" s="92"/>
      <c r="D85" s="92"/>
      <c r="E85" s="92"/>
      <c r="F85" s="92"/>
      <c r="G85" s="92"/>
    </row>
    <row r="86" spans="1:7" x14ac:dyDescent="0.25">
      <c r="A86" s="92"/>
      <c r="B86" s="92"/>
      <c r="C86" s="92"/>
      <c r="D86" s="92"/>
      <c r="E86" s="92"/>
      <c r="F86" s="92"/>
      <c r="G86" s="92"/>
    </row>
    <row r="87" spans="1:7" x14ac:dyDescent="0.25">
      <c r="A87" s="92" t="s">
        <v>124</v>
      </c>
      <c r="B87" s="92"/>
      <c r="C87" s="92"/>
      <c r="D87" s="92"/>
      <c r="E87" s="92"/>
      <c r="F87" s="92"/>
      <c r="G87" s="92"/>
    </row>
    <row r="88" spans="1:7" x14ac:dyDescent="0.25">
      <c r="A88" s="92"/>
      <c r="B88" s="92"/>
      <c r="C88" s="92"/>
      <c r="D88" s="92"/>
      <c r="E88" s="92"/>
      <c r="F88" s="92"/>
      <c r="G88" s="92"/>
    </row>
    <row r="89" spans="1:7" ht="15" customHeight="1" x14ac:dyDescent="0.25">
      <c r="A89" s="92" t="s">
        <v>125</v>
      </c>
      <c r="B89" s="92"/>
      <c r="C89" s="92"/>
      <c r="D89" s="92"/>
      <c r="E89" s="92"/>
      <c r="F89" s="92"/>
      <c r="G89" s="92"/>
    </row>
    <row r="90" spans="1:7" x14ac:dyDescent="0.25">
      <c r="A90" s="92"/>
      <c r="B90" s="92"/>
      <c r="C90" s="92"/>
      <c r="D90" s="92"/>
      <c r="E90" s="92"/>
      <c r="F90" s="92"/>
      <c r="G90" s="92"/>
    </row>
    <row r="92" spans="1:7" x14ac:dyDescent="0.25">
      <c r="A92" s="51" t="s">
        <v>114</v>
      </c>
    </row>
    <row r="93" spans="1:7" x14ac:dyDescent="0.25">
      <c r="A93" s="95" t="s">
        <v>111</v>
      </c>
      <c r="B93" s="95"/>
      <c r="C93" s="95"/>
      <c r="D93" s="95"/>
      <c r="E93" s="95"/>
      <c r="F93" s="95"/>
      <c r="G93" s="95"/>
    </row>
    <row r="94" spans="1:7" x14ac:dyDescent="0.25">
      <c r="A94" s="95"/>
      <c r="B94" s="95"/>
      <c r="C94" s="95"/>
      <c r="D94" s="95"/>
      <c r="E94" s="95"/>
      <c r="F94" s="95"/>
      <c r="G94" s="95"/>
    </row>
  </sheetData>
  <mergeCells count="33">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 ref="A37:G37"/>
    <mergeCell ref="A42:G42"/>
    <mergeCell ref="A43:G43"/>
    <mergeCell ref="A51:G51"/>
    <mergeCell ref="A52:G52"/>
    <mergeCell ref="A63:G64"/>
    <mergeCell ref="A81:G84"/>
    <mergeCell ref="A53:G53"/>
    <mergeCell ref="A54:G54"/>
    <mergeCell ref="A56:G56"/>
    <mergeCell ref="A68:G69"/>
    <mergeCell ref="A61:G61"/>
    <mergeCell ref="A85:G86"/>
    <mergeCell ref="A87:G88"/>
    <mergeCell ref="A89:G90"/>
    <mergeCell ref="A72:G74"/>
    <mergeCell ref="A75:G7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O35" sqref="O35"/>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08" t="s">
        <v>130</v>
      </c>
      <c r="B1" s="108"/>
      <c r="C1" s="108"/>
      <c r="D1" s="108"/>
      <c r="E1" s="108"/>
      <c r="F1" s="108"/>
      <c r="G1" s="108"/>
      <c r="H1" s="108"/>
      <c r="I1" s="108"/>
      <c r="J1" s="108"/>
      <c r="K1" s="108"/>
      <c r="L1" s="108"/>
      <c r="M1" s="108"/>
      <c r="N1" s="108"/>
      <c r="O1" s="108"/>
      <c r="P1" s="108"/>
    </row>
    <row r="2" spans="1:16" s="3" customFormat="1" ht="3.6" customHeight="1" thickBot="1" x14ac:dyDescent="0.25">
      <c r="D2" s="2"/>
      <c r="E2" s="2"/>
      <c r="F2" s="2"/>
      <c r="G2" s="2"/>
      <c r="H2" s="2"/>
      <c r="I2" s="2"/>
      <c r="J2" s="2"/>
    </row>
    <row r="3" spans="1:16" ht="15" customHeight="1" x14ac:dyDescent="0.2">
      <c r="A3" s="109" t="s">
        <v>56</v>
      </c>
      <c r="B3" s="110"/>
      <c r="C3" s="111"/>
      <c r="D3" s="112" t="s">
        <v>126</v>
      </c>
      <c r="E3" s="112"/>
      <c r="F3" s="112"/>
      <c r="G3" s="112"/>
      <c r="H3" s="112"/>
      <c r="I3" s="113"/>
      <c r="J3" s="7"/>
      <c r="K3" s="99" t="s">
        <v>139</v>
      </c>
      <c r="L3" s="100"/>
      <c r="M3" s="100"/>
      <c r="N3" s="100"/>
      <c r="O3" s="100"/>
      <c r="P3" s="101"/>
    </row>
    <row r="4" spans="1:16" ht="15" customHeight="1" x14ac:dyDescent="0.2">
      <c r="A4" s="114" t="s">
        <v>34</v>
      </c>
      <c r="B4" s="115"/>
      <c r="C4" s="116"/>
      <c r="D4" s="117" t="s">
        <v>127</v>
      </c>
      <c r="E4" s="117"/>
      <c r="F4" s="117"/>
      <c r="G4" s="117"/>
      <c r="H4" s="117"/>
      <c r="I4" s="118"/>
      <c r="J4" s="4"/>
      <c r="K4" s="102"/>
      <c r="L4" s="103"/>
      <c r="M4" s="103"/>
      <c r="N4" s="103"/>
      <c r="O4" s="103"/>
      <c r="P4" s="104"/>
    </row>
    <row r="5" spans="1:16" ht="15" customHeight="1" x14ac:dyDescent="0.2">
      <c r="A5" s="114" t="s">
        <v>0</v>
      </c>
      <c r="B5" s="115"/>
      <c r="C5" s="116"/>
      <c r="D5" s="117" t="s">
        <v>128</v>
      </c>
      <c r="E5" s="117"/>
      <c r="F5" s="117"/>
      <c r="G5" s="117"/>
      <c r="H5" s="117"/>
      <c r="I5" s="118"/>
      <c r="J5" s="4"/>
      <c r="K5" s="102"/>
      <c r="L5" s="103"/>
      <c r="M5" s="103"/>
      <c r="N5" s="103"/>
      <c r="O5" s="103"/>
      <c r="P5" s="104"/>
    </row>
    <row r="6" spans="1:16" ht="25.5" customHeight="1" x14ac:dyDescent="0.2">
      <c r="A6" s="119" t="s">
        <v>9</v>
      </c>
      <c r="B6" s="120"/>
      <c r="C6" s="121"/>
      <c r="D6" s="122" t="s">
        <v>129</v>
      </c>
      <c r="E6" s="117"/>
      <c r="F6" s="117"/>
      <c r="G6" s="117"/>
      <c r="H6" s="117"/>
      <c r="I6" s="118"/>
      <c r="J6" s="4"/>
      <c r="K6" s="102"/>
      <c r="L6" s="103"/>
      <c r="M6" s="103"/>
      <c r="N6" s="103"/>
      <c r="O6" s="103"/>
      <c r="P6" s="104"/>
    </row>
    <row r="7" spans="1:16" ht="26.25" customHeight="1" thickBot="1" x14ac:dyDescent="0.25">
      <c r="A7" s="123" t="s">
        <v>8</v>
      </c>
      <c r="B7" s="124"/>
      <c r="C7" s="124"/>
      <c r="D7" s="125" t="s">
        <v>138</v>
      </c>
      <c r="E7" s="125"/>
      <c r="F7" s="125"/>
      <c r="G7" s="125"/>
      <c r="H7" s="125"/>
      <c r="I7" s="126"/>
      <c r="J7" s="4"/>
      <c r="K7" s="102"/>
      <c r="L7" s="103"/>
      <c r="M7" s="103"/>
      <c r="N7" s="103"/>
      <c r="O7" s="103"/>
      <c r="P7" s="104"/>
    </row>
    <row r="8" spans="1:16" ht="26.25" customHeight="1" x14ac:dyDescent="0.2">
      <c r="A8" s="89"/>
      <c r="B8" s="89"/>
      <c r="C8" s="89"/>
      <c r="D8" s="89"/>
      <c r="E8" s="89"/>
      <c r="F8" s="89"/>
      <c r="G8" s="89"/>
      <c r="H8" s="89"/>
      <c r="I8" s="89"/>
      <c r="J8" s="4"/>
      <c r="K8" s="102"/>
      <c r="L8" s="103"/>
      <c r="M8" s="103"/>
      <c r="N8" s="103"/>
      <c r="O8" s="103"/>
      <c r="P8" s="104"/>
    </row>
    <row r="9" spans="1:16" ht="26.25" customHeight="1" x14ac:dyDescent="0.2">
      <c r="A9" s="89"/>
      <c r="B9" s="89"/>
      <c r="C9" s="89"/>
      <c r="D9" s="89"/>
      <c r="E9" s="89"/>
      <c r="F9" s="89"/>
      <c r="G9" s="89"/>
      <c r="H9" s="89"/>
      <c r="I9" s="89"/>
      <c r="J9" s="4"/>
      <c r="K9" s="102"/>
      <c r="L9" s="103"/>
      <c r="M9" s="103"/>
      <c r="N9" s="103"/>
      <c r="O9" s="103"/>
      <c r="P9" s="104"/>
    </row>
    <row r="10" spans="1:16" ht="26.25" customHeight="1" x14ac:dyDescent="0.2">
      <c r="A10" s="89"/>
      <c r="B10" s="89"/>
      <c r="C10" s="89"/>
      <c r="D10" s="89"/>
      <c r="E10" s="89"/>
      <c r="F10" s="89"/>
      <c r="G10" s="89"/>
      <c r="H10" s="89"/>
      <c r="I10" s="89"/>
      <c r="J10" s="4"/>
      <c r="K10" s="102"/>
      <c r="L10" s="103"/>
      <c r="M10" s="103"/>
      <c r="N10" s="103"/>
      <c r="O10" s="103"/>
      <c r="P10" s="104"/>
    </row>
    <row r="11" spans="1:16" ht="26.25" customHeight="1" x14ac:dyDescent="0.2">
      <c r="A11" s="89"/>
      <c r="B11" s="89"/>
      <c r="C11" s="89"/>
      <c r="D11" s="89"/>
      <c r="E11" s="89"/>
      <c r="F11" s="89"/>
      <c r="G11" s="89"/>
      <c r="H11" s="89"/>
      <c r="I11" s="89"/>
      <c r="J11" s="4"/>
      <c r="K11" s="102"/>
      <c r="L11" s="103"/>
      <c r="M11" s="103"/>
      <c r="N11" s="103"/>
      <c r="O11" s="103"/>
      <c r="P11" s="104"/>
    </row>
    <row r="12" spans="1:16" ht="26.25" customHeight="1" x14ac:dyDescent="0.2">
      <c r="A12" s="89"/>
      <c r="B12" s="89"/>
      <c r="C12" s="89"/>
      <c r="D12" s="89"/>
      <c r="E12" s="89"/>
      <c r="F12" s="89"/>
      <c r="G12" s="89"/>
      <c r="H12" s="89"/>
      <c r="I12" s="89"/>
      <c r="J12" s="4"/>
      <c r="K12" s="102"/>
      <c r="L12" s="103"/>
      <c r="M12" s="103"/>
      <c r="N12" s="103"/>
      <c r="O12" s="103"/>
      <c r="P12" s="104"/>
    </row>
    <row r="13" spans="1:16" ht="26.25" customHeight="1" thickBot="1" x14ac:dyDescent="0.25">
      <c r="A13" s="89"/>
      <c r="B13" s="89"/>
      <c r="C13" s="89"/>
      <c r="D13" s="89"/>
      <c r="E13" s="89"/>
      <c r="F13" s="89"/>
      <c r="G13" s="89"/>
      <c r="H13" s="89"/>
      <c r="I13" s="89"/>
      <c r="J13" s="4"/>
      <c r="K13" s="105"/>
      <c r="L13" s="106"/>
      <c r="M13" s="106"/>
      <c r="N13" s="106"/>
      <c r="O13" s="106"/>
      <c r="P13" s="10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61" t="s">
        <v>57</v>
      </c>
      <c r="B15" s="155" t="s">
        <v>1</v>
      </c>
      <c r="C15" s="156"/>
      <c r="D15" s="157"/>
      <c r="E15" s="148">
        <f>+$E$50</f>
        <v>42779</v>
      </c>
      <c r="F15" s="149"/>
      <c r="G15" s="127">
        <f>+$E$59</f>
        <v>0.10686256616170835</v>
      </c>
      <c r="H15" s="5"/>
      <c r="I15" s="5"/>
      <c r="J15" s="5"/>
      <c r="K15" s="5"/>
      <c r="L15" s="3"/>
      <c r="M15" s="3"/>
      <c r="N15" s="3"/>
      <c r="O15" s="3"/>
      <c r="P15" s="3"/>
    </row>
    <row r="16" spans="1:16" x14ac:dyDescent="0.2">
      <c r="A16" s="162"/>
      <c r="B16" s="150" t="s">
        <v>10</v>
      </c>
      <c r="C16" s="151"/>
      <c r="D16" s="152"/>
      <c r="E16" s="8">
        <f>+$H$51</f>
        <v>10958</v>
      </c>
      <c r="F16" s="10" t="s">
        <v>131</v>
      </c>
      <c r="G16" s="128"/>
      <c r="H16" s="5"/>
      <c r="I16" s="5"/>
      <c r="J16" s="5"/>
      <c r="K16" s="5"/>
      <c r="L16" s="3"/>
      <c r="M16" s="3"/>
      <c r="N16" s="3"/>
      <c r="O16" s="3"/>
      <c r="P16" s="3"/>
    </row>
    <row r="17" spans="1:16" x14ac:dyDescent="0.2">
      <c r="A17" s="162"/>
      <c r="B17" s="150" t="s">
        <v>11</v>
      </c>
      <c r="C17" s="151"/>
      <c r="D17" s="152"/>
      <c r="E17" s="8">
        <f>+$H$52</f>
        <v>0</v>
      </c>
      <c r="F17" s="10" t="s">
        <v>131</v>
      </c>
      <c r="G17" s="128"/>
      <c r="H17" s="5"/>
      <c r="I17" s="5"/>
      <c r="J17" s="5"/>
      <c r="K17" s="5"/>
      <c r="L17" s="3"/>
      <c r="M17" s="3"/>
      <c r="N17" s="3"/>
      <c r="O17" s="3"/>
      <c r="P17" s="3"/>
    </row>
    <row r="18" spans="1:16" x14ac:dyDescent="0.2">
      <c r="A18" s="162"/>
      <c r="B18" s="150" t="s">
        <v>24</v>
      </c>
      <c r="C18" s="151"/>
      <c r="D18" s="152"/>
      <c r="E18" s="8">
        <v>2</v>
      </c>
      <c r="F18" s="10" t="s">
        <v>131</v>
      </c>
      <c r="G18" s="128"/>
      <c r="H18" s="5"/>
      <c r="I18" s="5"/>
      <c r="J18" s="5"/>
      <c r="K18" s="5"/>
      <c r="L18" s="3"/>
      <c r="M18" s="3"/>
      <c r="N18" s="3"/>
      <c r="O18" s="3"/>
      <c r="P18" s="3"/>
    </row>
    <row r="19" spans="1:16" x14ac:dyDescent="0.2">
      <c r="A19" s="162"/>
      <c r="B19" s="56" t="s">
        <v>12</v>
      </c>
      <c r="C19" s="57"/>
      <c r="D19" s="58"/>
      <c r="E19" s="8">
        <f>+$H$54</f>
        <v>0</v>
      </c>
      <c r="F19" s="10" t="s">
        <v>131</v>
      </c>
      <c r="G19" s="128"/>
      <c r="H19" s="5"/>
      <c r="I19" s="5"/>
      <c r="J19" s="5"/>
      <c r="K19" s="5"/>
      <c r="L19" s="3"/>
      <c r="M19" s="3"/>
      <c r="N19" s="3"/>
      <c r="O19" s="3"/>
      <c r="P19" s="3"/>
    </row>
    <row r="20" spans="1:16" x14ac:dyDescent="0.2">
      <c r="A20" s="162"/>
      <c r="B20" s="56" t="s">
        <v>13</v>
      </c>
      <c r="C20" s="57"/>
      <c r="D20" s="58"/>
      <c r="E20" s="8">
        <f>+$E$55</f>
        <v>10958</v>
      </c>
      <c r="F20" s="10" t="s">
        <v>131</v>
      </c>
      <c r="G20" s="128"/>
      <c r="H20" s="3"/>
      <c r="I20" s="3"/>
      <c r="J20" s="3"/>
      <c r="K20" s="3"/>
      <c r="L20" s="3"/>
      <c r="M20" s="3"/>
      <c r="N20" s="3"/>
      <c r="O20" s="3"/>
      <c r="P20" s="3"/>
    </row>
    <row r="21" spans="1:16" ht="15" thickBot="1" x14ac:dyDescent="0.25">
      <c r="A21" s="162"/>
      <c r="B21" s="56" t="s">
        <v>6</v>
      </c>
      <c r="C21" s="57"/>
      <c r="D21" s="58"/>
      <c r="E21" s="146" t="str">
        <f>+$E$56</f>
        <v>N/A</v>
      </c>
      <c r="F21" s="147"/>
      <c r="G21" s="129"/>
      <c r="H21" s="3"/>
      <c r="I21" s="3"/>
      <c r="J21" s="3"/>
      <c r="K21" s="3"/>
      <c r="L21" s="3"/>
      <c r="M21" s="3"/>
      <c r="N21" s="3"/>
      <c r="O21" s="3"/>
      <c r="P21" s="3"/>
    </row>
    <row r="22" spans="1:16" ht="15" customHeight="1" x14ac:dyDescent="0.2">
      <c r="A22" s="162"/>
      <c r="B22" s="19" t="s">
        <v>5</v>
      </c>
      <c r="C22" s="20"/>
      <c r="D22" s="21"/>
      <c r="E22" s="9">
        <v>1110</v>
      </c>
      <c r="F22" s="11" t="s">
        <v>131</v>
      </c>
      <c r="G22" s="171" t="s">
        <v>50</v>
      </c>
      <c r="H22" s="3"/>
      <c r="I22" s="3"/>
      <c r="J22" s="3"/>
      <c r="K22" s="3"/>
      <c r="L22" s="3"/>
      <c r="M22" s="3"/>
      <c r="N22" s="3"/>
      <c r="O22" s="3"/>
      <c r="P22" s="3"/>
    </row>
    <row r="23" spans="1:16" ht="15" thickBot="1" x14ac:dyDescent="0.25">
      <c r="A23" s="163"/>
      <c r="B23" s="158" t="s">
        <v>2</v>
      </c>
      <c r="C23" s="159"/>
      <c r="D23" s="160"/>
      <c r="E23" s="153">
        <f>+$E$58</f>
        <v>53840</v>
      </c>
      <c r="F23" s="154"/>
      <c r="G23" s="131"/>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84" t="s">
        <v>58</v>
      </c>
      <c r="B25" s="134" t="s">
        <v>18</v>
      </c>
      <c r="C25" s="135"/>
      <c r="D25" s="135"/>
      <c r="E25" s="132">
        <f>+$E$62</f>
        <v>168379577.09999999</v>
      </c>
      <c r="F25" s="133"/>
      <c r="G25" s="127">
        <f>+$E$68</f>
        <v>4.0189122556003855E-2</v>
      </c>
      <c r="H25" s="3"/>
      <c r="I25" s="3"/>
      <c r="J25" s="3"/>
      <c r="K25" s="3"/>
      <c r="L25" s="3"/>
      <c r="M25" s="3"/>
      <c r="N25" s="3"/>
      <c r="O25" s="3"/>
      <c r="P25" s="3"/>
    </row>
    <row r="26" spans="1:16" ht="15" customHeight="1" x14ac:dyDescent="0.2">
      <c r="A26" s="185"/>
      <c r="B26" s="177" t="s">
        <v>19</v>
      </c>
      <c r="C26" s="178"/>
      <c r="D26" s="178"/>
      <c r="E26" s="175">
        <f>+$E$63</f>
        <v>0</v>
      </c>
      <c r="F26" s="176"/>
      <c r="G26" s="128"/>
      <c r="H26" s="3"/>
      <c r="I26" s="3"/>
      <c r="J26" s="3"/>
      <c r="K26" s="3"/>
      <c r="L26" s="3"/>
      <c r="M26" s="3"/>
      <c r="N26" s="3"/>
      <c r="O26" s="3"/>
      <c r="P26" s="3"/>
    </row>
    <row r="27" spans="1:16" ht="15" customHeight="1" x14ac:dyDescent="0.2">
      <c r="A27" s="185"/>
      <c r="B27" s="177" t="s">
        <v>20</v>
      </c>
      <c r="C27" s="178"/>
      <c r="D27" s="178"/>
      <c r="E27" s="175">
        <f>+$E$64</f>
        <v>0</v>
      </c>
      <c r="F27" s="176"/>
      <c r="G27" s="128"/>
      <c r="H27" s="3"/>
      <c r="I27" s="3"/>
      <c r="J27" s="3"/>
      <c r="K27" s="3"/>
      <c r="L27" s="3"/>
      <c r="M27" s="3"/>
      <c r="N27" s="3"/>
      <c r="O27" s="3"/>
      <c r="P27" s="3"/>
    </row>
    <row r="28" spans="1:16" ht="15" customHeight="1" thickBot="1" x14ac:dyDescent="0.25">
      <c r="A28" s="185"/>
      <c r="B28" s="173" t="s">
        <v>21</v>
      </c>
      <c r="C28" s="174"/>
      <c r="D28" s="174"/>
      <c r="E28" s="144">
        <f>+$E$65</f>
        <v>168379577.09999999</v>
      </c>
      <c r="F28" s="145"/>
      <c r="G28" s="129"/>
      <c r="H28" s="3"/>
      <c r="I28" s="3"/>
      <c r="J28" s="3"/>
      <c r="K28" s="3"/>
      <c r="L28" s="3"/>
      <c r="M28" s="3"/>
      <c r="N28" s="3"/>
      <c r="O28" s="3"/>
      <c r="P28" s="3"/>
    </row>
    <row r="29" spans="1:16" ht="15.75" customHeight="1" x14ac:dyDescent="0.2">
      <c r="A29" s="185"/>
      <c r="B29" s="173" t="s">
        <v>3</v>
      </c>
      <c r="C29" s="174"/>
      <c r="D29" s="174"/>
      <c r="E29" s="142">
        <f>+$E$66</f>
        <v>6767027.46</v>
      </c>
      <c r="F29" s="143"/>
      <c r="G29" s="130" t="s">
        <v>51</v>
      </c>
      <c r="H29" s="3"/>
      <c r="I29" s="3"/>
      <c r="J29" s="3"/>
      <c r="K29" s="3"/>
      <c r="L29" s="3"/>
      <c r="M29" s="3"/>
      <c r="N29" s="3"/>
      <c r="O29" s="3"/>
      <c r="P29" s="3"/>
    </row>
    <row r="30" spans="1:16" ht="15.75" customHeight="1" thickBot="1" x14ac:dyDescent="0.25">
      <c r="A30" s="186"/>
      <c r="B30" s="179" t="s">
        <v>49</v>
      </c>
      <c r="C30" s="180"/>
      <c r="D30" s="181"/>
      <c r="E30" s="182">
        <f>+$E$67</f>
        <v>0</v>
      </c>
      <c r="F30" s="183"/>
      <c r="G30" s="131"/>
      <c r="H30" s="3"/>
      <c r="I30" s="3"/>
      <c r="J30" s="3"/>
      <c r="K30" s="3"/>
      <c r="L30" s="5"/>
      <c r="M30" s="5"/>
      <c r="N30" s="5"/>
      <c r="O30" s="3"/>
      <c r="P30" s="3"/>
    </row>
    <row r="31" spans="1:16" ht="15" customHeight="1" x14ac:dyDescent="0.2">
      <c r="A31" s="172" t="s">
        <v>59</v>
      </c>
      <c r="B31" s="172"/>
      <c r="C31" s="172"/>
      <c r="D31" s="172"/>
      <c r="E31" s="172"/>
      <c r="F31" s="3"/>
      <c r="G31" s="3"/>
      <c r="H31" s="3"/>
      <c r="I31" s="3"/>
      <c r="J31" s="3"/>
      <c r="K31" s="3"/>
      <c r="M31" s="138" t="s">
        <v>60</v>
      </c>
      <c r="N31" s="138"/>
      <c r="O31" s="138"/>
      <c r="P31" s="138"/>
    </row>
    <row r="32" spans="1:16" ht="12" customHeight="1" thickBot="1" x14ac:dyDescent="0.25">
      <c r="A32" s="139"/>
      <c r="B32" s="139"/>
      <c r="C32" s="139"/>
      <c r="D32" s="139"/>
      <c r="E32" s="139"/>
      <c r="F32" s="3"/>
      <c r="G32" s="3"/>
      <c r="H32" s="3"/>
      <c r="I32" s="3"/>
      <c r="J32" s="3"/>
      <c r="K32" s="3"/>
      <c r="L32" s="28"/>
      <c r="M32" s="139"/>
      <c r="N32" s="139"/>
      <c r="O32" s="139"/>
      <c r="P32" s="139"/>
    </row>
    <row r="33" spans="1:33" ht="14.25" customHeight="1" x14ac:dyDescent="0.2">
      <c r="A33" s="140"/>
      <c r="B33" s="141"/>
      <c r="C33" s="141"/>
      <c r="D33" s="141"/>
      <c r="E33" s="141"/>
      <c r="F33" s="141"/>
      <c r="G33" s="141"/>
      <c r="H33" s="141"/>
      <c r="I33" s="141"/>
      <c r="J33" s="141"/>
      <c r="K33" s="141"/>
      <c r="L33" s="166"/>
      <c r="M33" s="140" t="s">
        <v>40</v>
      </c>
      <c r="N33" s="141"/>
      <c r="O33" s="141"/>
      <c r="P33" s="24"/>
    </row>
    <row r="34" spans="1:33" ht="14.25" customHeight="1" x14ac:dyDescent="0.2">
      <c r="A34" s="136"/>
      <c r="B34" s="137"/>
      <c r="C34" s="137"/>
      <c r="D34" s="137"/>
      <c r="E34" s="137"/>
      <c r="F34" s="137"/>
      <c r="G34" s="137"/>
      <c r="H34" s="137"/>
      <c r="I34" s="137"/>
      <c r="J34" s="137"/>
      <c r="K34" s="137"/>
      <c r="L34" s="167"/>
      <c r="M34" s="25"/>
      <c r="N34" s="26"/>
      <c r="O34" s="26"/>
      <c r="P34" s="27"/>
    </row>
    <row r="35" spans="1:33" ht="14.25" customHeight="1" x14ac:dyDescent="0.2">
      <c r="A35" s="136"/>
      <c r="B35" s="137"/>
      <c r="C35" s="137"/>
      <c r="D35" s="137"/>
      <c r="E35" s="137"/>
      <c r="F35" s="137"/>
      <c r="G35" s="137"/>
      <c r="H35" s="137"/>
      <c r="I35" s="137"/>
      <c r="J35" s="137"/>
      <c r="K35" s="137"/>
      <c r="L35" s="167"/>
      <c r="M35" s="25"/>
      <c r="N35" s="26"/>
      <c r="O35" s="26"/>
      <c r="P35" s="27"/>
    </row>
    <row r="36" spans="1:33" ht="14.25" customHeight="1" x14ac:dyDescent="0.2">
      <c r="A36" s="136"/>
      <c r="B36" s="137"/>
      <c r="C36" s="137"/>
      <c r="D36" s="137"/>
      <c r="E36" s="137"/>
      <c r="F36" s="137"/>
      <c r="G36" s="137"/>
      <c r="H36" s="137"/>
      <c r="I36" s="137"/>
      <c r="J36" s="137"/>
      <c r="K36" s="137"/>
      <c r="L36" s="167"/>
      <c r="M36" s="25"/>
      <c r="N36" s="26"/>
      <c r="O36" s="26"/>
      <c r="P36" s="27"/>
    </row>
    <row r="37" spans="1:33" ht="14.25" customHeight="1" x14ac:dyDescent="0.2">
      <c r="A37" s="136"/>
      <c r="B37" s="137"/>
      <c r="C37" s="137"/>
      <c r="D37" s="137"/>
      <c r="E37" s="137"/>
      <c r="F37" s="137"/>
      <c r="G37" s="137"/>
      <c r="H37" s="137"/>
      <c r="I37" s="137"/>
      <c r="J37" s="137"/>
      <c r="K37" s="137"/>
      <c r="L37" s="167"/>
      <c r="M37" s="25"/>
      <c r="N37" s="26"/>
      <c r="O37" s="26"/>
      <c r="P37" s="27"/>
    </row>
    <row r="38" spans="1:33" ht="14.25" customHeight="1" x14ac:dyDescent="0.2">
      <c r="A38" s="136"/>
      <c r="B38" s="137"/>
      <c r="C38" s="137"/>
      <c r="D38" s="137"/>
      <c r="E38" s="137"/>
      <c r="F38" s="137"/>
      <c r="G38" s="137"/>
      <c r="H38" s="137"/>
      <c r="I38" s="137"/>
      <c r="J38" s="137"/>
      <c r="K38" s="137"/>
      <c r="L38" s="167"/>
      <c r="M38" s="25"/>
      <c r="N38" s="26"/>
      <c r="O38" s="26"/>
      <c r="P38" s="27"/>
    </row>
    <row r="39" spans="1:33" ht="14.25" customHeight="1" x14ac:dyDescent="0.2">
      <c r="A39" s="136"/>
      <c r="B39" s="137"/>
      <c r="C39" s="137"/>
      <c r="D39" s="137"/>
      <c r="E39" s="137"/>
      <c r="F39" s="137"/>
      <c r="G39" s="137"/>
      <c r="H39" s="137"/>
      <c r="I39" s="137"/>
      <c r="J39" s="137"/>
      <c r="K39" s="137"/>
      <c r="L39" s="167"/>
      <c r="M39" s="25"/>
      <c r="N39" s="26"/>
      <c r="O39" s="26"/>
      <c r="P39" s="27"/>
    </row>
    <row r="40" spans="1:33" ht="15" customHeight="1" x14ac:dyDescent="0.2">
      <c r="A40" s="136"/>
      <c r="B40" s="137"/>
      <c r="C40" s="137"/>
      <c r="D40" s="137"/>
      <c r="E40" s="137"/>
      <c r="F40" s="137"/>
      <c r="G40" s="137"/>
      <c r="H40" s="137"/>
      <c r="I40" s="137"/>
      <c r="J40" s="137"/>
      <c r="K40" s="137"/>
      <c r="L40" s="167"/>
      <c r="M40" s="29"/>
      <c r="N40" s="5"/>
      <c r="O40" s="26"/>
      <c r="P40" s="27"/>
    </row>
    <row r="41" spans="1:33" ht="15" customHeight="1" x14ac:dyDescent="0.2">
      <c r="A41" s="136"/>
      <c r="B41" s="137"/>
      <c r="C41" s="137"/>
      <c r="D41" s="137"/>
      <c r="E41" s="137"/>
      <c r="F41" s="137"/>
      <c r="G41" s="137"/>
      <c r="H41" s="137"/>
      <c r="I41" s="137"/>
      <c r="J41" s="137"/>
      <c r="K41" s="137"/>
      <c r="L41" s="167"/>
      <c r="M41" s="25" t="s">
        <v>33</v>
      </c>
      <c r="N41" s="26"/>
      <c r="O41" s="26"/>
      <c r="P41" s="27"/>
    </row>
    <row r="42" spans="1:33" ht="14.25" customHeight="1" x14ac:dyDescent="0.2">
      <c r="A42" s="136"/>
      <c r="B42" s="137"/>
      <c r="C42" s="137"/>
      <c r="D42" s="137"/>
      <c r="E42" s="137"/>
      <c r="F42" s="137"/>
      <c r="G42" s="137"/>
      <c r="H42" s="137"/>
      <c r="I42" s="137"/>
      <c r="J42" s="137"/>
      <c r="K42" s="137"/>
      <c r="L42" s="167"/>
      <c r="M42" s="136" t="s">
        <v>127</v>
      </c>
      <c r="N42" s="137"/>
      <c r="O42" s="137"/>
      <c r="P42" s="27"/>
    </row>
    <row r="43" spans="1:33" ht="14.25" customHeight="1" x14ac:dyDescent="0.2">
      <c r="A43" s="136"/>
      <c r="B43" s="137"/>
      <c r="C43" s="137"/>
      <c r="D43" s="137"/>
      <c r="E43" s="137"/>
      <c r="F43" s="137"/>
      <c r="G43" s="137"/>
      <c r="H43" s="137"/>
      <c r="I43" s="137"/>
      <c r="J43" s="137"/>
      <c r="K43" s="137"/>
      <c r="L43" s="167"/>
      <c r="M43" s="25"/>
      <c r="N43" s="26"/>
      <c r="O43" s="26"/>
      <c r="P43" s="27"/>
    </row>
    <row r="44" spans="1:33" ht="14.25" customHeight="1" x14ac:dyDescent="0.2">
      <c r="A44" s="136"/>
      <c r="B44" s="137"/>
      <c r="C44" s="137"/>
      <c r="D44" s="137"/>
      <c r="E44" s="137"/>
      <c r="F44" s="137"/>
      <c r="G44" s="137"/>
      <c r="H44" s="137"/>
      <c r="I44" s="137"/>
      <c r="J44" s="137"/>
      <c r="K44" s="137"/>
      <c r="L44" s="167"/>
      <c r="M44" s="25"/>
      <c r="N44" s="26"/>
      <c r="O44" s="26"/>
      <c r="P44" s="27"/>
    </row>
    <row r="45" spans="1:33" ht="14.25" customHeight="1" x14ac:dyDescent="0.2">
      <c r="A45" s="136"/>
      <c r="B45" s="137"/>
      <c r="C45" s="137"/>
      <c r="D45" s="137"/>
      <c r="E45" s="137"/>
      <c r="F45" s="137"/>
      <c r="G45" s="137"/>
      <c r="H45" s="137"/>
      <c r="I45" s="137"/>
      <c r="J45" s="137"/>
      <c r="K45" s="137"/>
      <c r="L45" s="167"/>
      <c r="M45" s="25"/>
      <c r="N45" s="26"/>
      <c r="O45" s="26"/>
      <c r="P45" s="27"/>
    </row>
    <row r="46" spans="1:33" ht="14.25" customHeight="1" x14ac:dyDescent="0.2">
      <c r="A46" s="136"/>
      <c r="B46" s="137"/>
      <c r="C46" s="137"/>
      <c r="D46" s="137"/>
      <c r="E46" s="137"/>
      <c r="F46" s="137"/>
      <c r="G46" s="137"/>
      <c r="H46" s="137"/>
      <c r="I46" s="137"/>
      <c r="J46" s="137"/>
      <c r="K46" s="137"/>
      <c r="L46" s="167"/>
      <c r="M46" s="25"/>
      <c r="N46" s="26"/>
      <c r="O46" s="26"/>
      <c r="P46" s="27"/>
    </row>
    <row r="47" spans="1:33" ht="96.75" customHeight="1" thickBot="1" x14ac:dyDescent="0.25">
      <c r="A47" s="168"/>
      <c r="B47" s="169"/>
      <c r="C47" s="169"/>
      <c r="D47" s="169"/>
      <c r="E47" s="169"/>
      <c r="F47" s="169"/>
      <c r="G47" s="169"/>
      <c r="H47" s="169"/>
      <c r="I47" s="169"/>
      <c r="J47" s="169"/>
      <c r="K47" s="169"/>
      <c r="L47" s="170"/>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61" t="s">
        <v>42</v>
      </c>
      <c r="B50" s="17" t="s">
        <v>1</v>
      </c>
      <c r="C50" s="18"/>
      <c r="D50" s="18"/>
      <c r="E50" s="164">
        <v>42779</v>
      </c>
      <c r="F50" s="165"/>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62"/>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62"/>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62"/>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62"/>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62"/>
      <c r="B55" s="15" t="s">
        <v>13</v>
      </c>
      <c r="C55" s="16"/>
      <c r="D55" s="16"/>
      <c r="E55" s="46">
        <f>+H51+H52+H54</f>
        <v>10958</v>
      </c>
      <c r="F55" s="3"/>
      <c r="G55" s="3"/>
      <c r="H55" s="3"/>
      <c r="I55" s="3"/>
      <c r="J55" s="3"/>
      <c r="K55" s="3"/>
      <c r="L55" s="3"/>
      <c r="M55" s="3"/>
      <c r="N55" s="3"/>
      <c r="O55" s="3"/>
      <c r="P55" s="3"/>
    </row>
    <row r="56" spans="1:33" ht="15" customHeight="1" x14ac:dyDescent="0.2">
      <c r="A56" s="162"/>
      <c r="B56" s="15" t="s">
        <v>6</v>
      </c>
      <c r="C56" s="16"/>
      <c r="D56" s="16"/>
      <c r="E56" s="42" t="s">
        <v>7</v>
      </c>
      <c r="F56" s="3"/>
      <c r="G56" s="3"/>
      <c r="H56" s="3"/>
      <c r="I56" s="3"/>
      <c r="J56" s="3"/>
      <c r="K56" s="3"/>
      <c r="L56" s="3"/>
      <c r="M56" s="3"/>
      <c r="N56" s="3"/>
      <c r="O56" s="3"/>
      <c r="P56" s="3"/>
    </row>
    <row r="57" spans="1:33" ht="15" customHeight="1" thickBot="1" x14ac:dyDescent="0.25">
      <c r="A57" s="162"/>
      <c r="B57" s="19" t="s">
        <v>5</v>
      </c>
      <c r="C57" s="20"/>
      <c r="D57" s="20"/>
      <c r="E57" s="43">
        <v>1171</v>
      </c>
      <c r="F57" s="3"/>
      <c r="G57" s="3"/>
      <c r="H57" s="3"/>
      <c r="I57" s="3"/>
      <c r="J57" s="3"/>
      <c r="K57" s="3"/>
      <c r="L57" s="3"/>
      <c r="M57" s="3"/>
      <c r="N57" s="3"/>
      <c r="O57" s="3"/>
      <c r="P57" s="3"/>
    </row>
    <row r="58" spans="1:33" ht="15" customHeight="1" thickBot="1" x14ac:dyDescent="0.25">
      <c r="A58" s="163"/>
      <c r="B58" s="22" t="s">
        <v>2</v>
      </c>
      <c r="C58" s="23"/>
      <c r="D58" s="23"/>
      <c r="E58" s="164">
        <v>53840</v>
      </c>
      <c r="F58" s="165"/>
      <c r="G58" s="3"/>
      <c r="H58" s="3"/>
      <c r="I58" s="3"/>
      <c r="J58" s="3"/>
      <c r="K58" s="3"/>
      <c r="L58" s="3"/>
      <c r="M58" s="3"/>
      <c r="N58" s="3"/>
      <c r="O58" s="3"/>
      <c r="P58" s="3"/>
    </row>
    <row r="59" spans="1:33" ht="15" customHeight="1" thickBot="1" x14ac:dyDescent="0.25">
      <c r="A59" s="3"/>
      <c r="B59" s="22" t="s">
        <v>54</v>
      </c>
      <c r="C59" s="23"/>
      <c r="D59" s="23"/>
      <c r="E59" s="47">
        <f>+$E$57/$E$55</f>
        <v>0.10686256616170835</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87" t="s">
        <v>41</v>
      </c>
      <c r="B62" s="134" t="s">
        <v>18</v>
      </c>
      <c r="C62" s="135"/>
      <c r="D62" s="135"/>
      <c r="E62" s="190">
        <v>168379577.09999999</v>
      </c>
      <c r="F62" s="190"/>
      <c r="G62" s="3"/>
      <c r="H62" s="44" t="s">
        <v>22</v>
      </c>
      <c r="I62" s="198">
        <f>+E62/1000000</f>
        <v>168.37957710000001</v>
      </c>
      <c r="J62" s="199"/>
      <c r="K62" s="200"/>
      <c r="L62" s="3"/>
      <c r="M62" s="3"/>
      <c r="N62" s="3"/>
      <c r="O62" s="3"/>
      <c r="P62" s="3"/>
    </row>
    <row r="63" spans="1:33" x14ac:dyDescent="0.2">
      <c r="A63" s="188"/>
      <c r="B63" s="177" t="s">
        <v>19</v>
      </c>
      <c r="C63" s="178"/>
      <c r="D63" s="178"/>
      <c r="E63" s="191">
        <v>0</v>
      </c>
      <c r="F63" s="192"/>
      <c r="G63" s="3"/>
      <c r="H63" s="41" t="s">
        <v>4</v>
      </c>
      <c r="I63" s="201">
        <f t="shared" ref="I63:I64" si="0">+E63/1000000</f>
        <v>0</v>
      </c>
      <c r="J63" s="202"/>
      <c r="K63" s="203"/>
      <c r="L63" s="3"/>
      <c r="M63" s="3"/>
      <c r="N63" s="3"/>
      <c r="O63" s="3"/>
      <c r="P63" s="3"/>
    </row>
    <row r="64" spans="1:33" ht="15" thickBot="1" x14ac:dyDescent="0.25">
      <c r="A64" s="188"/>
      <c r="B64" s="177" t="s">
        <v>20</v>
      </c>
      <c r="C64" s="178"/>
      <c r="D64" s="178"/>
      <c r="E64" s="191">
        <v>0</v>
      </c>
      <c r="F64" s="192"/>
      <c r="G64" s="3"/>
      <c r="H64" s="45" t="s">
        <v>23</v>
      </c>
      <c r="I64" s="204">
        <f t="shared" si="0"/>
        <v>0</v>
      </c>
      <c r="J64" s="205"/>
      <c r="K64" s="206"/>
      <c r="L64" s="3"/>
      <c r="M64" s="3"/>
      <c r="N64" s="3"/>
      <c r="O64" s="3"/>
      <c r="P64" s="3"/>
    </row>
    <row r="65" spans="1:16" x14ac:dyDescent="0.2">
      <c r="A65" s="188"/>
      <c r="B65" s="173" t="s">
        <v>21</v>
      </c>
      <c r="C65" s="174"/>
      <c r="D65" s="174"/>
      <c r="E65" s="193">
        <f>+E62+E63+E64</f>
        <v>168379577.09999999</v>
      </c>
      <c r="F65" s="194"/>
      <c r="G65" s="3"/>
      <c r="H65" s="3"/>
      <c r="I65" s="3"/>
      <c r="J65" s="3"/>
      <c r="K65" s="3"/>
      <c r="L65" s="3"/>
      <c r="M65" s="3"/>
      <c r="N65" s="3"/>
      <c r="O65" s="3"/>
      <c r="P65" s="3"/>
    </row>
    <row r="66" spans="1:16" x14ac:dyDescent="0.2">
      <c r="A66" s="188"/>
      <c r="B66" s="173" t="s">
        <v>3</v>
      </c>
      <c r="C66" s="174"/>
      <c r="D66" s="174"/>
      <c r="E66" s="191">
        <v>6767027.46</v>
      </c>
      <c r="F66" s="192"/>
      <c r="G66" s="3"/>
      <c r="H66" s="3"/>
      <c r="I66" s="3"/>
      <c r="J66" s="3"/>
      <c r="K66" s="3"/>
      <c r="L66" s="3"/>
      <c r="M66" s="3"/>
      <c r="N66" s="3"/>
      <c r="O66" s="3"/>
      <c r="P66" s="3"/>
    </row>
    <row r="67" spans="1:16" ht="15" thickBot="1" x14ac:dyDescent="0.25">
      <c r="A67" s="189"/>
      <c r="B67" s="179" t="s">
        <v>49</v>
      </c>
      <c r="C67" s="180"/>
      <c r="D67" s="181"/>
      <c r="E67" s="195">
        <v>0</v>
      </c>
      <c r="F67" s="196"/>
      <c r="G67" s="3"/>
      <c r="H67" s="3"/>
      <c r="I67" s="3"/>
      <c r="J67" s="3"/>
      <c r="K67" s="3"/>
      <c r="L67" s="3"/>
      <c r="M67" s="3"/>
      <c r="N67" s="3"/>
      <c r="O67" s="3"/>
      <c r="P67" s="3"/>
    </row>
    <row r="68" spans="1:16" ht="15" thickBot="1" x14ac:dyDescent="0.25">
      <c r="A68" s="3"/>
      <c r="B68" s="22" t="s">
        <v>55</v>
      </c>
      <c r="C68" s="23"/>
      <c r="D68" s="23"/>
      <c r="E68" s="47">
        <f>+E66/E65</f>
        <v>4.0189122556003855E-2</v>
      </c>
      <c r="F68" s="3"/>
      <c r="G68" s="3"/>
      <c r="H68" s="3"/>
      <c r="I68" s="3"/>
      <c r="J68" s="3"/>
      <c r="K68" s="3"/>
      <c r="L68" s="3"/>
      <c r="M68" s="3"/>
      <c r="N68" s="3"/>
      <c r="O68" s="3"/>
      <c r="P68" s="3"/>
    </row>
    <row r="69" spans="1:16" ht="15" thickBot="1" x14ac:dyDescent="0.25">
      <c r="A69" s="3"/>
      <c r="B69" s="197"/>
      <c r="C69" s="197"/>
      <c r="D69" s="197"/>
      <c r="E69" s="3"/>
      <c r="F69" s="3"/>
      <c r="G69" s="3"/>
      <c r="H69" s="3"/>
      <c r="I69" s="3"/>
      <c r="J69" s="3"/>
      <c r="K69" s="3"/>
      <c r="L69" s="3"/>
      <c r="M69" s="3"/>
      <c r="N69" s="3"/>
      <c r="O69" s="3"/>
      <c r="P69" s="3"/>
    </row>
    <row r="70" spans="1:16" x14ac:dyDescent="0.2">
      <c r="A70" s="3"/>
      <c r="B70" s="197"/>
      <c r="C70" s="197"/>
      <c r="D70" s="197"/>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B69:D69"/>
    <mergeCell ref="B70:D70"/>
    <mergeCell ref="I62:K62"/>
    <mergeCell ref="I63:K63"/>
    <mergeCell ref="I64:K64"/>
    <mergeCell ref="A62:A67"/>
    <mergeCell ref="B62:D62"/>
    <mergeCell ref="E62:F62"/>
    <mergeCell ref="B63:D63"/>
    <mergeCell ref="E63:F63"/>
    <mergeCell ref="B64:D64"/>
    <mergeCell ref="E64:F64"/>
    <mergeCell ref="B65:D65"/>
    <mergeCell ref="E65:F65"/>
    <mergeCell ref="B66:D66"/>
    <mergeCell ref="E66:F66"/>
    <mergeCell ref="B67:D67"/>
    <mergeCell ref="E67:F67"/>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E21:F21"/>
    <mergeCell ref="G15:G21"/>
    <mergeCell ref="E15:F15"/>
    <mergeCell ref="B16:D16"/>
    <mergeCell ref="E23:F23"/>
    <mergeCell ref="B15:D15"/>
    <mergeCell ref="B18:D18"/>
    <mergeCell ref="B17:D17"/>
    <mergeCell ref="B23:D23"/>
    <mergeCell ref="G25:G28"/>
    <mergeCell ref="G29:G30"/>
    <mergeCell ref="E25:F25"/>
    <mergeCell ref="B25:D25"/>
    <mergeCell ref="M42:O42"/>
    <mergeCell ref="M31:P32"/>
    <mergeCell ref="M33:O33"/>
    <mergeCell ref="E29:F29"/>
    <mergeCell ref="E28:F28"/>
    <mergeCell ref="K3:P13"/>
    <mergeCell ref="A1:P1"/>
    <mergeCell ref="A3:C3"/>
    <mergeCell ref="D3:I3"/>
    <mergeCell ref="A4:C4"/>
    <mergeCell ref="D4:I4"/>
    <mergeCell ref="A5:C5"/>
    <mergeCell ref="D5:I5"/>
    <mergeCell ref="A6:C6"/>
    <mergeCell ref="D6:I6"/>
    <mergeCell ref="A7:C7"/>
    <mergeCell ref="D7:I7"/>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34" zoomScaleNormal="90" workbookViewId="0">
      <selection activeCell="G41" sqref="G41"/>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mayo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zoomScaleNormal="100" workbookViewId="0">
      <selection activeCell="H36" sqref="H36"/>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43941</v>
      </c>
      <c r="C28" s="82" t="s">
        <v>163</v>
      </c>
      <c r="D28" s="83">
        <v>20</v>
      </c>
      <c r="E28" s="70">
        <f>1</f>
        <v>1</v>
      </c>
      <c r="F28" s="70"/>
      <c r="G28" s="70"/>
      <c r="H28" s="70"/>
      <c r="I28" s="72"/>
      <c r="J28" s="70"/>
      <c r="K28" s="72"/>
      <c r="L28" s="70"/>
      <c r="M28" s="72"/>
      <c r="N28" s="73"/>
      <c r="O28" s="70"/>
    </row>
    <row r="29" spans="1:15" ht="19.5" customHeight="1" x14ac:dyDescent="0.25">
      <c r="A29" s="70"/>
      <c r="B29" s="84">
        <v>44001</v>
      </c>
      <c r="C29" s="82" t="s">
        <v>173</v>
      </c>
      <c r="D29" s="83">
        <v>10</v>
      </c>
      <c r="E29" s="75">
        <f>1</f>
        <v>1</v>
      </c>
      <c r="F29" s="70"/>
      <c r="G29" s="70"/>
      <c r="H29" s="70"/>
      <c r="I29" s="70"/>
      <c r="J29" s="70"/>
      <c r="K29" s="70"/>
      <c r="L29" s="70"/>
      <c r="M29" s="70"/>
      <c r="N29" s="70"/>
      <c r="O29" s="70"/>
    </row>
    <row r="30" spans="1:15" ht="19.5" customHeight="1" x14ac:dyDescent="0.25">
      <c r="A30" s="70"/>
      <c r="B30" s="84">
        <v>44000</v>
      </c>
      <c r="C30" s="82" t="s">
        <v>174</v>
      </c>
      <c r="D30" s="86">
        <v>-5</v>
      </c>
      <c r="E30" s="75">
        <f>1</f>
        <v>1</v>
      </c>
      <c r="F30" s="70"/>
      <c r="G30" s="70"/>
      <c r="H30" s="70"/>
      <c r="I30" s="70"/>
      <c r="J30" s="70"/>
      <c r="K30" s="70"/>
      <c r="L30" s="70"/>
      <c r="M30" s="70"/>
      <c r="N30" s="70"/>
      <c r="O30" s="70"/>
    </row>
    <row r="31" spans="1:15" ht="19.5" customHeight="1" x14ac:dyDescent="0.25">
      <c r="A31" s="70"/>
      <c r="B31" s="84">
        <v>44053</v>
      </c>
      <c r="C31" s="82" t="s">
        <v>164</v>
      </c>
      <c r="D31" s="83">
        <v>-15</v>
      </c>
      <c r="E31" s="75">
        <f>1</f>
        <v>1</v>
      </c>
      <c r="F31" s="70"/>
      <c r="G31" s="70"/>
      <c r="H31" s="70"/>
      <c r="I31" s="70"/>
      <c r="J31" s="70"/>
      <c r="K31" s="70"/>
      <c r="L31" s="70"/>
      <c r="M31" s="70"/>
      <c r="N31" s="70"/>
      <c r="O31" s="70"/>
    </row>
    <row r="32" spans="1:15" ht="19.5" customHeight="1" x14ac:dyDescent="0.25">
      <c r="A32" s="70"/>
      <c r="B32" s="84">
        <v>44172</v>
      </c>
      <c r="C32" s="82" t="s">
        <v>165</v>
      </c>
      <c r="D32" s="86">
        <v>3</v>
      </c>
      <c r="E32" s="75">
        <f>1</f>
        <v>1</v>
      </c>
      <c r="F32" s="70"/>
      <c r="G32" s="70"/>
      <c r="H32" s="70"/>
      <c r="I32" s="70"/>
      <c r="J32" s="70"/>
      <c r="K32" s="70"/>
      <c r="L32" s="70"/>
      <c r="M32" s="70"/>
      <c r="N32" s="70"/>
      <c r="O32" s="70"/>
    </row>
    <row r="33" spans="1:15" ht="19.5" customHeight="1" x14ac:dyDescent="0.25">
      <c r="A33" s="70"/>
      <c r="B33" s="84">
        <v>44181</v>
      </c>
      <c r="C33" s="82" t="s">
        <v>166</v>
      </c>
      <c r="D33" s="83">
        <v>-7</v>
      </c>
      <c r="E33" s="75">
        <f>1</f>
        <v>1</v>
      </c>
      <c r="F33" s="70"/>
      <c r="G33" s="70"/>
      <c r="H33" s="70"/>
      <c r="I33" s="70"/>
      <c r="J33" s="70"/>
      <c r="K33" s="70"/>
      <c r="L33" s="70"/>
      <c r="M33" s="70"/>
      <c r="N33" s="70"/>
      <c r="O33" s="70"/>
    </row>
    <row r="34" spans="1:15" ht="19.5" customHeight="1" x14ac:dyDescent="0.25">
      <c r="A34" s="70"/>
      <c r="B34" s="84">
        <v>44285</v>
      </c>
      <c r="C34" s="82" t="s">
        <v>167</v>
      </c>
      <c r="D34" s="86">
        <v>18</v>
      </c>
      <c r="E34" s="75">
        <f>1</f>
        <v>1</v>
      </c>
      <c r="F34" s="70"/>
      <c r="G34" s="70"/>
      <c r="H34" s="70"/>
      <c r="I34" s="70"/>
      <c r="J34" s="70"/>
      <c r="K34" s="70"/>
      <c r="L34" s="70"/>
      <c r="M34" s="70"/>
      <c r="N34" s="70"/>
      <c r="O34" s="70"/>
    </row>
    <row r="35" spans="1:15" ht="19.5" customHeight="1" x14ac:dyDescent="0.25">
      <c r="A35" s="70"/>
      <c r="B35" s="84">
        <v>44284</v>
      </c>
      <c r="C35" s="82" t="s">
        <v>168</v>
      </c>
      <c r="D35" s="86">
        <v>-12</v>
      </c>
      <c r="E35" s="75">
        <f>1</f>
        <v>1</v>
      </c>
      <c r="F35" s="70"/>
      <c r="G35" s="70"/>
      <c r="H35" s="70"/>
      <c r="I35" s="70"/>
      <c r="J35" s="70"/>
      <c r="K35" s="70"/>
      <c r="L35" s="70"/>
      <c r="M35" s="70"/>
      <c r="N35" s="70"/>
      <c r="O35" s="70"/>
    </row>
    <row r="36" spans="1:15" ht="19.5" customHeight="1" x14ac:dyDescent="0.25">
      <c r="A36" s="70"/>
      <c r="B36" s="84">
        <v>44348</v>
      </c>
      <c r="C36" s="82" t="s">
        <v>169</v>
      </c>
      <c r="D36" s="86">
        <v>13</v>
      </c>
      <c r="E36" s="75">
        <f>1</f>
        <v>1</v>
      </c>
      <c r="F36" s="70"/>
      <c r="G36" s="70"/>
      <c r="H36" s="70"/>
      <c r="I36" s="70"/>
      <c r="J36" s="70"/>
      <c r="K36" s="70"/>
      <c r="L36" s="70"/>
      <c r="M36" s="70"/>
      <c r="N36" s="70"/>
      <c r="O36" s="70"/>
    </row>
    <row r="37" spans="1:15" ht="19.5" customHeight="1" x14ac:dyDescent="0.25">
      <c r="A37" s="70"/>
      <c r="B37" s="84">
        <v>44602</v>
      </c>
      <c r="C37" s="82" t="s">
        <v>170</v>
      </c>
      <c r="D37" s="86">
        <v>10</v>
      </c>
      <c r="E37" s="75">
        <f>1</f>
        <v>1</v>
      </c>
      <c r="F37" s="70"/>
      <c r="G37" s="70"/>
      <c r="H37" s="70"/>
      <c r="I37" s="70"/>
      <c r="J37" s="70"/>
      <c r="K37" s="70"/>
      <c r="L37" s="70"/>
      <c r="M37" s="70"/>
      <c r="N37" s="70"/>
      <c r="O37" s="70"/>
    </row>
    <row r="38" spans="1:15" ht="19.5" customHeight="1" x14ac:dyDescent="0.25">
      <c r="A38" s="70"/>
      <c r="B38" s="84">
        <v>44846</v>
      </c>
      <c r="C38" s="82" t="s">
        <v>171</v>
      </c>
      <c r="D38" s="83">
        <v>-5</v>
      </c>
      <c r="E38" s="75">
        <f>1</f>
        <v>1</v>
      </c>
      <c r="F38" s="70"/>
      <c r="G38" s="70"/>
      <c r="H38" s="76"/>
      <c r="I38" s="70"/>
      <c r="J38" s="70"/>
      <c r="K38" s="70"/>
      <c r="L38" s="70"/>
      <c r="M38" s="70"/>
      <c r="N38" s="70"/>
      <c r="O38" s="70"/>
    </row>
    <row r="39" spans="1:15" ht="19.5" customHeight="1" x14ac:dyDescent="0.25">
      <c r="A39" s="70"/>
      <c r="B39" s="84">
        <v>45217</v>
      </c>
      <c r="C39" s="82" t="s">
        <v>172</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2020-08-11T15:59:30Z</dcterms:modified>
</cp:coreProperties>
</file>