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01_Analisis Administrativo\05 E FORMULARIOS\05 MP Conservación de Vías y Puentes\F30.40.0 Directores regionales\F30.40.0.17 Plan de inversión\Final\"/>
    </mc:Choice>
  </mc:AlternateContent>
  <xr:revisionPtr revIDLastSave="0" documentId="13_ncr:1_{D30F0F6A-F1DA-4CCE-8422-7441B2E49437}" xr6:coauthVersionLast="36" xr6:coauthVersionMax="47" xr10:uidLastSave="{00000000-0000-0000-0000-000000000000}"/>
  <bookViews>
    <workbookView xWindow="0" yWindow="0" windowWidth="20490" windowHeight="6825" xr2:uid="{3FA3FDD8-38FF-42B7-AAC4-917DF62CCF7C}"/>
  </bookViews>
  <sheets>
    <sheet name="Trimestre" sheetId="1" r:id="rId1"/>
    <sheet name="Instructivo  Plan de Inversión" sheetId="15" r:id="rId2"/>
    <sheet name="Hoja4" sheetId="4" state="hidden" r:id="rId3"/>
    <sheet name="Rutas2" sheetId="6" state="hidden" r:id="rId4"/>
    <sheet name="Rutas " sheetId="5" state="hidden" r:id="rId5"/>
    <sheet name="Linea 2" sheetId="3" state="hidden" r:id="rId6"/>
    <sheet name="Trimestre 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5" hidden="1">'Linea 2'!$B$3:$F$3</definedName>
    <definedName name="_xlnm._FilterDatabase" localSheetId="4" hidden="1">'Rutas '!$C$11:$H$162</definedName>
    <definedName name="_xlnm._FilterDatabase" localSheetId="3" hidden="1">Rutas2!$A$6:$F$55</definedName>
    <definedName name="_xlnm._FilterDatabase" localSheetId="0" hidden="1">Trimestre!$A$8:$R$43</definedName>
    <definedName name="_xlnm._FilterDatabase" localSheetId="6" hidden="1">'Trimestre '!$B$9:$R$73</definedName>
    <definedName name="_Key1" localSheetId="4" hidden="1">#REF!</definedName>
    <definedName name="_Key1" hidden="1">#REF!</definedName>
    <definedName name="_Order1" hidden="1">255</definedName>
    <definedName name="ANA" localSheetId="5">'[1]Control Boletas'!#REF!</definedName>
    <definedName name="ANA">'[1]Control Boletas'!#REF!</definedName>
    <definedName name="_xlnm.Print_Area" localSheetId="4">'Rutas '!$B$1:$K$169</definedName>
    <definedName name="_xlnm.Print_Area" localSheetId="3">Rutas2!$A$1:$G$155</definedName>
    <definedName name="AS" localSheetId="5">'[1]Control Boletas'!#REF!</definedName>
    <definedName name="AS">'[1]Control Boletas'!#REF!</definedName>
    <definedName name="ASDJKLÑFJDKHASEKJL" localSheetId="5">'[2]Control Boletas'!#REF!</definedName>
    <definedName name="ASDJKLÑFJDKHASEKJL">'[2]Control Boletas'!#REF!</definedName>
    <definedName name="BJ" localSheetId="5">'[2]Control Boletas'!#REF!</definedName>
    <definedName name="BJ">'[2]Control Boletas'!#REF!</definedName>
    <definedName name="Cantidades">[3]Cantidades!$B$2:$IS$84</definedName>
    <definedName name="Cantidades2">[3]Cantidades2!$B$2:$IS$84</definedName>
    <definedName name="DATOS" localSheetId="4">#REF!</definedName>
    <definedName name="DATOS">[4]OM!$A$19:$D$140</definedName>
    <definedName name="Equipo">'[5]Precios y calculo alquiler maq'!$A$3:$A$63</definedName>
    <definedName name="inversion">[6]OM!$A$19:$E$140</definedName>
    <definedName name="ITEM">[3]Cantidades!$B$2:$IS$2</definedName>
    <definedName name="ITEM2">[3]Cantidades2!$B$2:$IP$2</definedName>
    <definedName name="Item7" localSheetId="5">'[2]Control Boletas'!#REF!</definedName>
    <definedName name="Item7">'[2]Control Boletas'!#REF!</definedName>
    <definedName name="ITEMS" localSheetId="4">#REF!</definedName>
    <definedName name="ITEMS">[4]OM!$A$20:$A$140</definedName>
    <definedName name="MANT">[4]OM!$A$19:$E$139</definedName>
    <definedName name="pintura">#REF!</definedName>
    <definedName name="Print_Area" localSheetId="4">'Rutas '!$C$1:$H$163</definedName>
    <definedName name="RESUMEN">'[7]CUADRO RESUMEN'!$B$9:$G$135</definedName>
    <definedName name="SUMARIO">#REF!</definedName>
    <definedName name="TIPO_DE_FONDO">'[8]Control Boletas'!$T$13:$T$3408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5" l="1"/>
  <c r="P73" i="7" l="1"/>
  <c r="P72" i="7"/>
  <c r="N72" i="7"/>
  <c r="L72" i="7"/>
  <c r="Q72" i="7" s="1"/>
  <c r="P71" i="7"/>
  <c r="N71" i="7"/>
  <c r="L71" i="7"/>
  <c r="O70" i="7"/>
  <c r="P70" i="7" s="1"/>
  <c r="N70" i="7"/>
  <c r="L70" i="7"/>
  <c r="P69" i="7"/>
  <c r="N69" i="7"/>
  <c r="L69" i="7"/>
  <c r="P68" i="7"/>
  <c r="N68" i="7"/>
  <c r="L68" i="7"/>
  <c r="P67" i="7"/>
  <c r="N67" i="7"/>
  <c r="L67" i="7"/>
  <c r="Q67" i="7" s="1"/>
  <c r="P66" i="7"/>
  <c r="N66" i="7"/>
  <c r="L66" i="7"/>
  <c r="Q66" i="7" s="1"/>
  <c r="P65" i="7"/>
  <c r="N65" i="7"/>
  <c r="L65" i="7"/>
  <c r="P64" i="7"/>
  <c r="N64" i="7"/>
  <c r="L64" i="7"/>
  <c r="P63" i="7"/>
  <c r="N63" i="7"/>
  <c r="L63" i="7"/>
  <c r="P62" i="7"/>
  <c r="N62" i="7"/>
  <c r="L62" i="7"/>
  <c r="P61" i="7"/>
  <c r="N61" i="7"/>
  <c r="L61" i="7"/>
  <c r="P60" i="7"/>
  <c r="N60" i="7"/>
  <c r="L60" i="7"/>
  <c r="P59" i="7"/>
  <c r="N59" i="7"/>
  <c r="L59" i="7"/>
  <c r="Q59" i="7" s="1"/>
  <c r="P58" i="7"/>
  <c r="N58" i="7"/>
  <c r="L58" i="7"/>
  <c r="P57" i="7"/>
  <c r="N57" i="7"/>
  <c r="L57" i="7"/>
  <c r="P56" i="7"/>
  <c r="N56" i="7"/>
  <c r="L56" i="7"/>
  <c r="P55" i="7"/>
  <c r="N55" i="7"/>
  <c r="L55" i="7"/>
  <c r="P54" i="7"/>
  <c r="N54" i="7"/>
  <c r="L54" i="7"/>
  <c r="P53" i="7"/>
  <c r="N53" i="7"/>
  <c r="L53" i="7"/>
  <c r="Q53" i="7" s="1"/>
  <c r="P52" i="7"/>
  <c r="N52" i="7"/>
  <c r="L52" i="7"/>
  <c r="P51" i="7"/>
  <c r="N51" i="7"/>
  <c r="L51" i="7"/>
  <c r="P50" i="7"/>
  <c r="N50" i="7"/>
  <c r="L50" i="7"/>
  <c r="Q50" i="7" s="1"/>
  <c r="P49" i="7"/>
  <c r="N49" i="7"/>
  <c r="L49" i="7"/>
  <c r="P48" i="7"/>
  <c r="N48" i="7"/>
  <c r="L48" i="7"/>
  <c r="P47" i="7"/>
  <c r="N47" i="7"/>
  <c r="L47" i="7"/>
  <c r="P46" i="7"/>
  <c r="N46" i="7"/>
  <c r="L46" i="7"/>
  <c r="P45" i="7"/>
  <c r="N45" i="7"/>
  <c r="L45" i="7"/>
  <c r="P44" i="7"/>
  <c r="N44" i="7"/>
  <c r="L44" i="7"/>
  <c r="P43" i="7"/>
  <c r="N43" i="7"/>
  <c r="L43" i="7"/>
  <c r="P42" i="7"/>
  <c r="N42" i="7"/>
  <c r="L42" i="7"/>
  <c r="Q42" i="7" s="1"/>
  <c r="P41" i="7"/>
  <c r="N41" i="7"/>
  <c r="L41" i="7"/>
  <c r="P40" i="7"/>
  <c r="N40" i="7"/>
  <c r="L40" i="7"/>
  <c r="P39" i="7"/>
  <c r="N39" i="7"/>
  <c r="L39" i="7"/>
  <c r="P38" i="7"/>
  <c r="N38" i="7"/>
  <c r="L38" i="7"/>
  <c r="P37" i="7"/>
  <c r="N37" i="7"/>
  <c r="L37" i="7"/>
  <c r="P36" i="7"/>
  <c r="N36" i="7"/>
  <c r="L36" i="7"/>
  <c r="P35" i="7"/>
  <c r="N35" i="7"/>
  <c r="L35" i="7"/>
  <c r="Q35" i="7" s="1"/>
  <c r="P34" i="7"/>
  <c r="N34" i="7"/>
  <c r="L34" i="7"/>
  <c r="Q34" i="7" s="1"/>
  <c r="P33" i="7"/>
  <c r="N33" i="7"/>
  <c r="L33" i="7"/>
  <c r="Q33" i="7" s="1"/>
  <c r="P32" i="7"/>
  <c r="N32" i="7"/>
  <c r="L32" i="7"/>
  <c r="P31" i="7"/>
  <c r="N31" i="7"/>
  <c r="L31" i="7"/>
  <c r="P30" i="7"/>
  <c r="N30" i="7"/>
  <c r="L30" i="7"/>
  <c r="P29" i="7"/>
  <c r="N29" i="7"/>
  <c r="E29" i="7"/>
  <c r="C29" i="7"/>
  <c r="P28" i="7"/>
  <c r="N28" i="7"/>
  <c r="E28" i="7"/>
  <c r="C28" i="7"/>
  <c r="P27" i="7"/>
  <c r="N27" i="7"/>
  <c r="L27" i="7"/>
  <c r="F27" i="7"/>
  <c r="E27" i="7"/>
  <c r="C27" i="7"/>
  <c r="P26" i="7"/>
  <c r="N26" i="7"/>
  <c r="L26" i="7"/>
  <c r="E26" i="7"/>
  <c r="C26" i="7"/>
  <c r="Q25" i="7"/>
  <c r="P25" i="7"/>
  <c r="N25" i="7"/>
  <c r="L25" i="7"/>
  <c r="E25" i="7"/>
  <c r="C25" i="7"/>
  <c r="P24" i="7"/>
  <c r="N24" i="7"/>
  <c r="L24" i="7"/>
  <c r="E24" i="7"/>
  <c r="C24" i="7"/>
  <c r="P23" i="7"/>
  <c r="N23" i="7"/>
  <c r="E23" i="7"/>
  <c r="C23" i="7"/>
  <c r="P22" i="7"/>
  <c r="N22" i="7"/>
  <c r="E22" i="7"/>
  <c r="C22" i="7"/>
  <c r="P21" i="7"/>
  <c r="N21" i="7"/>
  <c r="E21" i="7"/>
  <c r="C21" i="7"/>
  <c r="P20" i="7"/>
  <c r="N20" i="7"/>
  <c r="E20" i="7"/>
  <c r="C20" i="7"/>
  <c r="P19" i="7"/>
  <c r="N19" i="7"/>
  <c r="L19" i="7"/>
  <c r="E19" i="7"/>
  <c r="C19" i="7"/>
  <c r="P18" i="7"/>
  <c r="N18" i="7"/>
  <c r="L18" i="7"/>
  <c r="E18" i="7"/>
  <c r="C18" i="7"/>
  <c r="P17" i="7"/>
  <c r="N17" i="7"/>
  <c r="L17" i="7"/>
  <c r="E17" i="7"/>
  <c r="C17" i="7"/>
  <c r="P16" i="7"/>
  <c r="N16" i="7"/>
  <c r="L16" i="7"/>
  <c r="E16" i="7"/>
  <c r="C16" i="7"/>
  <c r="P15" i="7"/>
  <c r="N15" i="7"/>
  <c r="L15" i="7"/>
  <c r="E15" i="7"/>
  <c r="C15" i="7"/>
  <c r="P14" i="7"/>
  <c r="N14" i="7"/>
  <c r="L14" i="7"/>
  <c r="E14" i="7"/>
  <c r="C14" i="7"/>
  <c r="P13" i="7"/>
  <c r="N13" i="7"/>
  <c r="L13" i="7"/>
  <c r="E13" i="7"/>
  <c r="C13" i="7"/>
  <c r="P12" i="7"/>
  <c r="N12" i="7"/>
  <c r="L12" i="7"/>
  <c r="E12" i="7"/>
  <c r="C12" i="7"/>
  <c r="P11" i="7"/>
  <c r="N11" i="7"/>
  <c r="L11" i="7"/>
  <c r="Q11" i="7" s="1"/>
  <c r="E11" i="7"/>
  <c r="C11" i="7"/>
  <c r="P10" i="7"/>
  <c r="N10" i="7"/>
  <c r="L10" i="7"/>
  <c r="E10" i="7"/>
  <c r="C10" i="7"/>
  <c r="G12" i="5"/>
  <c r="G13" i="5"/>
  <c r="G14" i="5"/>
  <c r="G15" i="5"/>
  <c r="G16" i="5"/>
  <c r="G17" i="5"/>
  <c r="G18" i="5"/>
  <c r="G19" i="5"/>
  <c r="G20" i="5"/>
  <c r="G21" i="5"/>
  <c r="F39" i="7" s="1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F72" i="7" s="1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F17" i="7" s="1"/>
  <c r="G65" i="5"/>
  <c r="G66" i="5"/>
  <c r="G67" i="5"/>
  <c r="G68" i="5"/>
  <c r="G69" i="5"/>
  <c r="G70" i="5"/>
  <c r="F13" i="7" s="1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F21" i="7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F35" i="7" s="1"/>
  <c r="G135" i="5"/>
  <c r="F37" i="7" s="1"/>
  <c r="G136" i="5"/>
  <c r="F38" i="7" s="1"/>
  <c r="G137" i="5"/>
  <c r="G138" i="5"/>
  <c r="F59" i="7" s="1"/>
  <c r="G139" i="5"/>
  <c r="F60" i="7" s="1"/>
  <c r="G140" i="5"/>
  <c r="F69" i="7" s="1"/>
  <c r="G141" i="5"/>
  <c r="F71" i="7" s="1"/>
  <c r="G142" i="5"/>
  <c r="F66" i="7" s="1"/>
  <c r="G143" i="5"/>
  <c r="F67" i="7" s="1"/>
  <c r="G144" i="5"/>
  <c r="F41" i="7" s="1"/>
  <c r="G145" i="5"/>
  <c r="F43" i="7" s="1"/>
  <c r="G146" i="5"/>
  <c r="F45" i="7" s="1"/>
  <c r="G147" i="5"/>
  <c r="F47" i="7" s="1"/>
  <c r="G148" i="5"/>
  <c r="F48" i="7" s="1"/>
  <c r="G149" i="5"/>
  <c r="F49" i="7" s="1"/>
  <c r="G150" i="5"/>
  <c r="F51" i="7" s="1"/>
  <c r="G151" i="5"/>
  <c r="F57" i="7" s="1"/>
  <c r="G152" i="5"/>
  <c r="F58" i="7" s="1"/>
  <c r="G153" i="5"/>
  <c r="F54" i="7" s="1"/>
  <c r="G154" i="5"/>
  <c r="F55" i="7" s="1"/>
  <c r="G155" i="5"/>
  <c r="F56" i="7" s="1"/>
  <c r="G156" i="5"/>
  <c r="G157" i="5"/>
  <c r="G158" i="5"/>
  <c r="G159" i="5"/>
  <c r="F62" i="7" s="1"/>
  <c r="G160" i="5"/>
  <c r="F63" i="7" s="1"/>
  <c r="G161" i="5"/>
  <c r="F64" i="7" s="1"/>
  <c r="G162" i="5"/>
  <c r="F52" i="7" s="1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P39" i="1" l="1"/>
  <c r="N39" i="1"/>
  <c r="L39" i="1"/>
  <c r="Q37" i="7"/>
  <c r="Q43" i="7"/>
  <c r="Q39" i="7"/>
  <c r="Q55" i="7"/>
  <c r="Q63" i="7"/>
  <c r="Q17" i="7"/>
  <c r="Q14" i="7"/>
  <c r="F16" i="7"/>
  <c r="Q19" i="7"/>
  <c r="Q29" i="7"/>
  <c r="Q47" i="7"/>
  <c r="Q57" i="7"/>
  <c r="Q70" i="7"/>
  <c r="F23" i="7"/>
  <c r="Q52" i="7"/>
  <c r="F68" i="7"/>
  <c r="F53" i="7"/>
  <c r="Q13" i="7"/>
  <c r="Q45" i="7"/>
  <c r="Q56" i="7"/>
  <c r="Q12" i="7"/>
  <c r="F36" i="7"/>
  <c r="Q38" i="7"/>
  <c r="Q51" i="7"/>
  <c r="Q18" i="7"/>
  <c r="Q20" i="7"/>
  <c r="Q22" i="7"/>
  <c r="Q31" i="7"/>
  <c r="F70" i="7"/>
  <c r="F11" i="7"/>
  <c r="Q16" i="7"/>
  <c r="F20" i="7"/>
  <c r="Q23" i="7"/>
  <c r="Q27" i="7"/>
  <c r="F40" i="7"/>
  <c r="F42" i="7"/>
  <c r="Q49" i="7"/>
  <c r="Q60" i="7"/>
  <c r="F15" i="7"/>
  <c r="F26" i="7"/>
  <c r="F31" i="7"/>
  <c r="Q32" i="7"/>
  <c r="F44" i="7"/>
  <c r="F46" i="7"/>
  <c r="F61" i="7"/>
  <c r="Q64" i="7"/>
  <c r="F10" i="7"/>
  <c r="M75" i="7"/>
  <c r="M8" i="7" s="1"/>
  <c r="Q15" i="7"/>
  <c r="F19" i="7"/>
  <c r="F22" i="7"/>
  <c r="F25" i="7"/>
  <c r="F29" i="7"/>
  <c r="F33" i="7"/>
  <c r="Q36" i="7"/>
  <c r="Q46" i="7"/>
  <c r="F50" i="7"/>
  <c r="Q61" i="7"/>
  <c r="F65" i="7"/>
  <c r="Q68" i="7"/>
  <c r="F14" i="7"/>
  <c r="Q40" i="7"/>
  <c r="F18" i="7"/>
  <c r="F24" i="7"/>
  <c r="Q26" i="7"/>
  <c r="Q44" i="7"/>
  <c r="Q54" i="7"/>
  <c r="Q65" i="7"/>
  <c r="O75" i="7"/>
  <c r="O8" i="7" s="1"/>
  <c r="Q24" i="7"/>
  <c r="F28" i="7"/>
  <c r="F30" i="7"/>
  <c r="Q48" i="7"/>
  <c r="Q58" i="7"/>
  <c r="Q69" i="7"/>
  <c r="F12" i="7"/>
  <c r="Q21" i="7"/>
  <c r="Q28" i="7"/>
  <c r="Q30" i="7"/>
  <c r="F32" i="7"/>
  <c r="F34" i="7"/>
  <c r="Q41" i="7"/>
  <c r="Q62" i="7"/>
  <c r="Q71" i="7"/>
  <c r="K75" i="7"/>
  <c r="Q10" i="7"/>
  <c r="F168" i="5"/>
  <c r="B5" i="3"/>
  <c r="B6" i="3"/>
  <c r="B7" i="3"/>
  <c r="B8" i="3"/>
  <c r="B9" i="3"/>
  <c r="B10" i="3"/>
  <c r="B11" i="3"/>
  <c r="B12" i="3"/>
  <c r="D5" i="3"/>
  <c r="H5" i="3"/>
  <c r="L5" i="3" s="1"/>
  <c r="N5" i="3"/>
  <c r="D6" i="3"/>
  <c r="H6" i="3"/>
  <c r="L6" i="3" s="1"/>
  <c r="K6" i="3"/>
  <c r="N6" i="3" s="1"/>
  <c r="D7" i="3"/>
  <c r="H7" i="3"/>
  <c r="L7" i="3" s="1"/>
  <c r="K7" i="3"/>
  <c r="N7" i="3" s="1"/>
  <c r="D8" i="3"/>
  <c r="H8" i="3"/>
  <c r="L8" i="3" s="1"/>
  <c r="N8" i="3"/>
  <c r="D9" i="3"/>
  <c r="H9" i="3"/>
  <c r="L9" i="3" s="1"/>
  <c r="N9" i="3"/>
  <c r="D10" i="3"/>
  <c r="H10" i="3"/>
  <c r="L10" i="3" s="1"/>
  <c r="K10" i="3"/>
  <c r="N10" i="3" s="1"/>
  <c r="D11" i="3"/>
  <c r="H11" i="3"/>
  <c r="L11" i="3" s="1"/>
  <c r="K11" i="3"/>
  <c r="N11" i="3" s="1"/>
  <c r="D12" i="3"/>
  <c r="H12" i="3"/>
  <c r="L12" i="3" s="1"/>
  <c r="K12" i="3"/>
  <c r="N12" i="3" s="1"/>
  <c r="B13" i="3"/>
  <c r="D13" i="3"/>
  <c r="H13" i="3"/>
  <c r="L13" i="3" s="1"/>
  <c r="K13" i="3"/>
  <c r="N13" i="3" s="1"/>
  <c r="B14" i="3"/>
  <c r="D14" i="3"/>
  <c r="H14" i="3"/>
  <c r="L14" i="3" s="1"/>
  <c r="N14" i="3"/>
  <c r="B15" i="3"/>
  <c r="D15" i="3"/>
  <c r="H15" i="3"/>
  <c r="L15" i="3" s="1"/>
  <c r="K15" i="3"/>
  <c r="N15" i="3" s="1"/>
  <c r="B16" i="3"/>
  <c r="D16" i="3"/>
  <c r="H16" i="3"/>
  <c r="L16" i="3" s="1"/>
  <c r="K16" i="3"/>
  <c r="N16" i="3"/>
  <c r="B17" i="3"/>
  <c r="D17" i="3"/>
  <c r="H17" i="3"/>
  <c r="L17" i="3" s="1"/>
  <c r="K17" i="3"/>
  <c r="N17" i="3" s="1"/>
  <c r="B18" i="3"/>
  <c r="D18" i="3"/>
  <c r="H18" i="3"/>
  <c r="L18" i="3" s="1"/>
  <c r="K18" i="3"/>
  <c r="N18" i="3" s="1"/>
  <c r="B19" i="3"/>
  <c r="D19" i="3"/>
  <c r="H19" i="3"/>
  <c r="L19" i="3" s="1"/>
  <c r="K19" i="3"/>
  <c r="N19" i="3" s="1"/>
  <c r="B20" i="3"/>
  <c r="D20" i="3"/>
  <c r="H20" i="3"/>
  <c r="L20" i="3" s="1"/>
  <c r="N20" i="3"/>
  <c r="B21" i="3"/>
  <c r="D21" i="3"/>
  <c r="H21" i="3"/>
  <c r="L21" i="3" s="1"/>
  <c r="K21" i="3"/>
  <c r="N21" i="3" s="1"/>
  <c r="B22" i="3"/>
  <c r="D22" i="3"/>
  <c r="H22" i="3"/>
  <c r="L22" i="3" s="1"/>
  <c r="K22" i="3"/>
  <c r="N22" i="3" s="1"/>
  <c r="B23" i="3"/>
  <c r="D23" i="3"/>
  <c r="H23" i="3"/>
  <c r="L23" i="3" s="1"/>
  <c r="K23" i="3"/>
  <c r="N23" i="3" s="1"/>
  <c r="B24" i="3"/>
  <c r="D24" i="3"/>
  <c r="H24" i="3"/>
  <c r="L24" i="3" s="1"/>
  <c r="K24" i="3"/>
  <c r="N24" i="3" s="1"/>
  <c r="B25" i="3"/>
  <c r="D25" i="3"/>
  <c r="H25" i="3"/>
  <c r="L25" i="3" s="1"/>
  <c r="K25" i="3"/>
  <c r="N25" i="3" s="1"/>
  <c r="B26" i="3"/>
  <c r="D26" i="3"/>
  <c r="H26" i="3"/>
  <c r="L26" i="3" s="1"/>
  <c r="K26" i="3"/>
  <c r="N26" i="3" s="1"/>
  <c r="B27" i="3"/>
  <c r="D27" i="3"/>
  <c r="H27" i="3"/>
  <c r="L27" i="3" s="1"/>
  <c r="K27" i="3"/>
  <c r="N27" i="3" s="1"/>
  <c r="B28" i="3"/>
  <c r="D28" i="3"/>
  <c r="H28" i="3"/>
  <c r="L28" i="3" s="1"/>
  <c r="K28" i="3"/>
  <c r="N28" i="3" s="1"/>
  <c r="B29" i="3"/>
  <c r="D29" i="3"/>
  <c r="H29" i="3"/>
  <c r="L29" i="3" s="1"/>
  <c r="K29" i="3"/>
  <c r="N29" i="3" s="1"/>
  <c r="B30" i="3"/>
  <c r="D30" i="3"/>
  <c r="H30" i="3"/>
  <c r="L30" i="3" s="1"/>
  <c r="K30" i="3"/>
  <c r="N30" i="3" s="1"/>
  <c r="B31" i="3"/>
  <c r="D31" i="3"/>
  <c r="H31" i="3"/>
  <c r="L31" i="3" s="1"/>
  <c r="K31" i="3"/>
  <c r="N31" i="3" s="1"/>
  <c r="B32" i="3"/>
  <c r="D32" i="3"/>
  <c r="H32" i="3"/>
  <c r="L32" i="3" s="1"/>
  <c r="K32" i="3"/>
  <c r="N32" i="3" s="1"/>
  <c r="B33" i="3"/>
  <c r="D33" i="3"/>
  <c r="H33" i="3"/>
  <c r="L33" i="3" s="1"/>
  <c r="K33" i="3"/>
  <c r="N33" i="3" s="1"/>
  <c r="B34" i="3"/>
  <c r="D34" i="3"/>
  <c r="H34" i="3"/>
  <c r="L34" i="3" s="1"/>
  <c r="K34" i="3"/>
  <c r="N34" i="3"/>
  <c r="B35" i="3"/>
  <c r="D35" i="3"/>
  <c r="H35" i="3"/>
  <c r="L35" i="3" s="1"/>
  <c r="K35" i="3"/>
  <c r="N35" i="3" s="1"/>
  <c r="B36" i="3"/>
  <c r="D36" i="3"/>
  <c r="H36" i="3"/>
  <c r="L36" i="3" s="1"/>
  <c r="K36" i="3"/>
  <c r="N36" i="3" s="1"/>
  <c r="B37" i="3"/>
  <c r="D37" i="3"/>
  <c r="H37" i="3"/>
  <c r="L37" i="3" s="1"/>
  <c r="K37" i="3"/>
  <c r="N37" i="3" s="1"/>
  <c r="B38" i="3"/>
  <c r="D38" i="3"/>
  <c r="H38" i="3"/>
  <c r="L38" i="3" s="1"/>
  <c r="K38" i="3"/>
  <c r="N38" i="3" s="1"/>
  <c r="B39" i="3"/>
  <c r="D39" i="3"/>
  <c r="H39" i="3"/>
  <c r="L39" i="3" s="1"/>
  <c r="K39" i="3"/>
  <c r="N39" i="3" s="1"/>
  <c r="B40" i="3"/>
  <c r="D40" i="3"/>
  <c r="H40" i="3"/>
  <c r="L40" i="3" s="1"/>
  <c r="K40" i="3"/>
  <c r="N40" i="3" s="1"/>
  <c r="B41" i="3"/>
  <c r="D41" i="3"/>
  <c r="H41" i="3"/>
  <c r="K41" i="3"/>
  <c r="N41" i="3" s="1"/>
  <c r="L41" i="3"/>
  <c r="B42" i="3"/>
  <c r="D42" i="3"/>
  <c r="H42" i="3"/>
  <c r="L42" i="3" s="1"/>
  <c r="K42" i="3"/>
  <c r="N42" i="3" s="1"/>
  <c r="B43" i="3"/>
  <c r="D43" i="3"/>
  <c r="H43" i="3"/>
  <c r="L43" i="3" s="1"/>
  <c r="K43" i="3"/>
  <c r="N43" i="3" s="1"/>
  <c r="B44" i="3"/>
  <c r="D44" i="3"/>
  <c r="H44" i="3"/>
  <c r="L44" i="3" s="1"/>
  <c r="K44" i="3"/>
  <c r="N44" i="3" s="1"/>
  <c r="B45" i="3"/>
  <c r="D45" i="3"/>
  <c r="H45" i="3"/>
  <c r="L45" i="3" s="1"/>
  <c r="K45" i="3"/>
  <c r="N45" i="3" s="1"/>
  <c r="B46" i="3"/>
  <c r="D46" i="3"/>
  <c r="H46" i="3"/>
  <c r="L46" i="3" s="1"/>
  <c r="K46" i="3"/>
  <c r="N46" i="3" s="1"/>
  <c r="B47" i="3"/>
  <c r="D47" i="3"/>
  <c r="H47" i="3"/>
  <c r="L47" i="3" s="1"/>
  <c r="K47" i="3"/>
  <c r="N47" i="3" s="1"/>
  <c r="B48" i="3"/>
  <c r="D48" i="3"/>
  <c r="H48" i="3"/>
  <c r="L48" i="3" s="1"/>
  <c r="K48" i="3"/>
  <c r="N48" i="3" s="1"/>
  <c r="B49" i="3"/>
  <c r="D49" i="3"/>
  <c r="H49" i="3"/>
  <c r="K49" i="3"/>
  <c r="N49" i="3" s="1"/>
  <c r="L49" i="3"/>
  <c r="B50" i="3"/>
  <c r="D50" i="3"/>
  <c r="H50" i="3"/>
  <c r="L50" i="3" s="1"/>
  <c r="K50" i="3"/>
  <c r="N50" i="3" s="1"/>
  <c r="B51" i="3"/>
  <c r="D51" i="3"/>
  <c r="H51" i="3"/>
  <c r="L51" i="3" s="1"/>
  <c r="K51" i="3"/>
  <c r="N51" i="3" s="1"/>
  <c r="B52" i="3"/>
  <c r="D52" i="3"/>
  <c r="H52" i="3"/>
  <c r="L52" i="3" s="1"/>
  <c r="K52" i="3"/>
  <c r="N52" i="3" s="1"/>
  <c r="B53" i="3"/>
  <c r="D53" i="3"/>
  <c r="H53" i="3"/>
  <c r="L53" i="3" s="1"/>
  <c r="K53" i="3"/>
  <c r="N53" i="3" s="1"/>
  <c r="B54" i="3"/>
  <c r="D54" i="3"/>
  <c r="H54" i="3"/>
  <c r="L54" i="3" s="1"/>
  <c r="K54" i="3"/>
  <c r="N54" i="3" s="1"/>
  <c r="B55" i="3"/>
  <c r="D55" i="3"/>
  <c r="H55" i="3"/>
  <c r="L55" i="3" s="1"/>
  <c r="K55" i="3"/>
  <c r="N55" i="3" s="1"/>
  <c r="B56" i="3"/>
  <c r="D56" i="3"/>
  <c r="H56" i="3"/>
  <c r="L56" i="3" s="1"/>
  <c r="K56" i="3"/>
  <c r="N56" i="3" s="1"/>
  <c r="B57" i="3"/>
  <c r="D57" i="3"/>
  <c r="H57" i="3"/>
  <c r="L57" i="3" s="1"/>
  <c r="K57" i="3"/>
  <c r="N57" i="3" s="1"/>
  <c r="B58" i="3"/>
  <c r="D58" i="3"/>
  <c r="H58" i="3"/>
  <c r="L58" i="3" s="1"/>
  <c r="N58" i="3"/>
  <c r="B59" i="3"/>
  <c r="D59" i="3"/>
  <c r="H59" i="3"/>
  <c r="L59" i="3" s="1"/>
  <c r="N59" i="3"/>
  <c r="B60" i="3"/>
  <c r="D60" i="3"/>
  <c r="H60" i="3"/>
  <c r="L60" i="3" s="1"/>
  <c r="K60" i="3"/>
  <c r="N60" i="3" s="1"/>
  <c r="B61" i="3"/>
  <c r="D61" i="3"/>
  <c r="H61" i="3"/>
  <c r="L61" i="3" s="1"/>
  <c r="K61" i="3"/>
  <c r="N61" i="3" s="1"/>
  <c r="B62" i="3"/>
  <c r="D62" i="3"/>
  <c r="H62" i="3"/>
  <c r="L62" i="3" s="1"/>
  <c r="N62" i="3"/>
  <c r="B63" i="3"/>
  <c r="D63" i="3"/>
  <c r="H63" i="3"/>
  <c r="L63" i="3" s="1"/>
  <c r="N63" i="3"/>
  <c r="B64" i="3"/>
  <c r="D64" i="3"/>
  <c r="H64" i="3"/>
  <c r="L64" i="3" s="1"/>
  <c r="N64" i="3"/>
  <c r="B65" i="3"/>
  <c r="D65" i="3"/>
  <c r="H65" i="3"/>
  <c r="L65" i="3" s="1"/>
  <c r="K65" i="3"/>
  <c r="N65" i="3" s="1"/>
  <c r="B66" i="3"/>
  <c r="D66" i="3"/>
  <c r="H66" i="3"/>
  <c r="L66" i="3" s="1"/>
  <c r="N66" i="3"/>
  <c r="B67" i="3"/>
  <c r="D67" i="3"/>
  <c r="H67" i="3"/>
  <c r="L67" i="3" s="1"/>
  <c r="N67" i="3"/>
  <c r="B68" i="3"/>
  <c r="D68" i="3"/>
  <c r="H68" i="3"/>
  <c r="L68" i="3"/>
  <c r="N68" i="3"/>
  <c r="B69" i="3"/>
  <c r="D69" i="3"/>
  <c r="H69" i="3"/>
  <c r="L69" i="3" s="1"/>
  <c r="I69" i="3"/>
  <c r="I183" i="3" s="1"/>
  <c r="N69" i="3"/>
  <c r="B70" i="3"/>
  <c r="D70" i="3"/>
  <c r="H70" i="3"/>
  <c r="L70" i="3" s="1"/>
  <c r="N70" i="3"/>
  <c r="B71" i="3"/>
  <c r="D71" i="3"/>
  <c r="H71" i="3"/>
  <c r="L71" i="3" s="1"/>
  <c r="N71" i="3"/>
  <c r="B72" i="3"/>
  <c r="D72" i="3"/>
  <c r="H72" i="3"/>
  <c r="L72" i="3" s="1"/>
  <c r="N72" i="3"/>
  <c r="B73" i="3"/>
  <c r="D73" i="3"/>
  <c r="H73" i="3"/>
  <c r="L73" i="3" s="1"/>
  <c r="N73" i="3"/>
  <c r="B74" i="3"/>
  <c r="D74" i="3"/>
  <c r="H74" i="3"/>
  <c r="L74" i="3" s="1"/>
  <c r="K74" i="3"/>
  <c r="N74" i="3" s="1"/>
  <c r="B75" i="3"/>
  <c r="D75" i="3"/>
  <c r="H75" i="3"/>
  <c r="L75" i="3" s="1"/>
  <c r="K75" i="3"/>
  <c r="N75" i="3" s="1"/>
  <c r="B76" i="3"/>
  <c r="D76" i="3"/>
  <c r="H76" i="3"/>
  <c r="L76" i="3" s="1"/>
  <c r="K76" i="3"/>
  <c r="N76" i="3" s="1"/>
  <c r="B77" i="3"/>
  <c r="D77" i="3"/>
  <c r="H77" i="3"/>
  <c r="L77" i="3" s="1"/>
  <c r="K77" i="3"/>
  <c r="N77" i="3" s="1"/>
  <c r="B78" i="3"/>
  <c r="D78" i="3"/>
  <c r="H78" i="3"/>
  <c r="L78" i="3" s="1"/>
  <c r="N78" i="3"/>
  <c r="B79" i="3"/>
  <c r="D79" i="3"/>
  <c r="H79" i="3"/>
  <c r="L79" i="3" s="1"/>
  <c r="K79" i="3"/>
  <c r="N79" i="3" s="1"/>
  <c r="B80" i="3"/>
  <c r="D80" i="3"/>
  <c r="H80" i="3"/>
  <c r="L80" i="3" s="1"/>
  <c r="K80" i="3"/>
  <c r="N80" i="3" s="1"/>
  <c r="B81" i="3"/>
  <c r="D81" i="3"/>
  <c r="H81" i="3"/>
  <c r="L81" i="3" s="1"/>
  <c r="N81" i="3"/>
  <c r="B82" i="3"/>
  <c r="D82" i="3"/>
  <c r="H82" i="3"/>
  <c r="L82" i="3" s="1"/>
  <c r="K82" i="3"/>
  <c r="N82" i="3" s="1"/>
  <c r="B83" i="3"/>
  <c r="D83" i="3"/>
  <c r="H83" i="3"/>
  <c r="L83" i="3" s="1"/>
  <c r="N83" i="3"/>
  <c r="C84" i="3"/>
  <c r="D84" i="3" s="1"/>
  <c r="H84" i="3"/>
  <c r="L84" i="3" s="1"/>
  <c r="N84" i="3"/>
  <c r="B85" i="3"/>
  <c r="D85" i="3"/>
  <c r="H85" i="3"/>
  <c r="L85" i="3" s="1"/>
  <c r="K85" i="3"/>
  <c r="N85" i="3" s="1"/>
  <c r="B86" i="3"/>
  <c r="D86" i="3"/>
  <c r="H86" i="3"/>
  <c r="L86" i="3" s="1"/>
  <c r="K86" i="3"/>
  <c r="N86" i="3" s="1"/>
  <c r="B87" i="3"/>
  <c r="D87" i="3"/>
  <c r="H87" i="3"/>
  <c r="L87" i="3" s="1"/>
  <c r="K87" i="3"/>
  <c r="N87" i="3" s="1"/>
  <c r="B88" i="3"/>
  <c r="D88" i="3"/>
  <c r="H88" i="3"/>
  <c r="L88" i="3" s="1"/>
  <c r="K88" i="3"/>
  <c r="N88" i="3" s="1"/>
  <c r="B89" i="3"/>
  <c r="D89" i="3"/>
  <c r="H89" i="3"/>
  <c r="L89" i="3" s="1"/>
  <c r="K89" i="3"/>
  <c r="N89" i="3" s="1"/>
  <c r="B90" i="3"/>
  <c r="D90" i="3"/>
  <c r="H90" i="3"/>
  <c r="L90" i="3" s="1"/>
  <c r="K90" i="3"/>
  <c r="N90" i="3" s="1"/>
  <c r="B91" i="3"/>
  <c r="D91" i="3"/>
  <c r="H91" i="3"/>
  <c r="L91" i="3" s="1"/>
  <c r="K91" i="3"/>
  <c r="N91" i="3" s="1"/>
  <c r="B92" i="3"/>
  <c r="D92" i="3"/>
  <c r="H92" i="3"/>
  <c r="L92" i="3" s="1"/>
  <c r="K92" i="3"/>
  <c r="N92" i="3" s="1"/>
  <c r="B93" i="3"/>
  <c r="D93" i="3"/>
  <c r="H93" i="3"/>
  <c r="L93" i="3" s="1"/>
  <c r="K93" i="3"/>
  <c r="N93" i="3" s="1"/>
  <c r="B94" i="3"/>
  <c r="D94" i="3"/>
  <c r="H94" i="3"/>
  <c r="L94" i="3" s="1"/>
  <c r="K94" i="3"/>
  <c r="N94" i="3" s="1"/>
  <c r="B95" i="3"/>
  <c r="D95" i="3"/>
  <c r="H95" i="3"/>
  <c r="L95" i="3" s="1"/>
  <c r="K95" i="3"/>
  <c r="N95" i="3" s="1"/>
  <c r="B96" i="3"/>
  <c r="D96" i="3"/>
  <c r="H96" i="3"/>
  <c r="L96" i="3" s="1"/>
  <c r="K96" i="3"/>
  <c r="N96" i="3" s="1"/>
  <c r="B97" i="3"/>
  <c r="D97" i="3"/>
  <c r="H97" i="3"/>
  <c r="L97" i="3" s="1"/>
  <c r="K97" i="3"/>
  <c r="N97" i="3" s="1"/>
  <c r="B98" i="3"/>
  <c r="D98" i="3"/>
  <c r="H98" i="3"/>
  <c r="L98" i="3" s="1"/>
  <c r="K98" i="3"/>
  <c r="N98" i="3" s="1"/>
  <c r="B99" i="3"/>
  <c r="D99" i="3"/>
  <c r="H99" i="3"/>
  <c r="L99" i="3" s="1"/>
  <c r="K99" i="3"/>
  <c r="N99" i="3" s="1"/>
  <c r="B100" i="3"/>
  <c r="D100" i="3"/>
  <c r="H100" i="3"/>
  <c r="L100" i="3" s="1"/>
  <c r="K100" i="3"/>
  <c r="N100" i="3"/>
  <c r="B101" i="3"/>
  <c r="D101" i="3"/>
  <c r="H101" i="3"/>
  <c r="L101" i="3" s="1"/>
  <c r="K101" i="3"/>
  <c r="N101" i="3" s="1"/>
  <c r="B102" i="3"/>
  <c r="D102" i="3"/>
  <c r="H102" i="3"/>
  <c r="L102" i="3" s="1"/>
  <c r="K102" i="3"/>
  <c r="N102" i="3" s="1"/>
  <c r="B103" i="3"/>
  <c r="D103" i="3"/>
  <c r="H103" i="3"/>
  <c r="L103" i="3" s="1"/>
  <c r="K103" i="3"/>
  <c r="N103" i="3" s="1"/>
  <c r="B104" i="3"/>
  <c r="D104" i="3"/>
  <c r="H104" i="3"/>
  <c r="K104" i="3"/>
  <c r="N104" i="3" s="1"/>
  <c r="L104" i="3"/>
  <c r="B105" i="3"/>
  <c r="D105" i="3"/>
  <c r="H105" i="3"/>
  <c r="L105" i="3" s="1"/>
  <c r="K105" i="3"/>
  <c r="N105" i="3" s="1"/>
  <c r="B106" i="3"/>
  <c r="D106" i="3"/>
  <c r="H106" i="3"/>
  <c r="L106" i="3" s="1"/>
  <c r="K106" i="3"/>
  <c r="N106" i="3"/>
  <c r="B107" i="3"/>
  <c r="D107" i="3"/>
  <c r="H107" i="3"/>
  <c r="L107" i="3" s="1"/>
  <c r="K107" i="3"/>
  <c r="N107" i="3" s="1"/>
  <c r="B108" i="3"/>
  <c r="D108" i="3"/>
  <c r="H108" i="3"/>
  <c r="L108" i="3" s="1"/>
  <c r="K108" i="3"/>
  <c r="N108" i="3" s="1"/>
  <c r="B109" i="3"/>
  <c r="D109" i="3"/>
  <c r="H109" i="3"/>
  <c r="L109" i="3" s="1"/>
  <c r="K109" i="3"/>
  <c r="N109" i="3" s="1"/>
  <c r="B110" i="3"/>
  <c r="D110" i="3"/>
  <c r="H110" i="3"/>
  <c r="L110" i="3" s="1"/>
  <c r="K110" i="3"/>
  <c r="N110" i="3" s="1"/>
  <c r="B111" i="3"/>
  <c r="D111" i="3"/>
  <c r="H111" i="3"/>
  <c r="L111" i="3" s="1"/>
  <c r="K111" i="3"/>
  <c r="N111" i="3" s="1"/>
  <c r="B112" i="3"/>
  <c r="D112" i="3"/>
  <c r="H112" i="3"/>
  <c r="L112" i="3" s="1"/>
  <c r="K112" i="3"/>
  <c r="N112" i="3" s="1"/>
  <c r="B113" i="3"/>
  <c r="D113" i="3"/>
  <c r="H113" i="3"/>
  <c r="K113" i="3"/>
  <c r="N113" i="3" s="1"/>
  <c r="L113" i="3"/>
  <c r="B114" i="3"/>
  <c r="D114" i="3"/>
  <c r="H114" i="3"/>
  <c r="L114" i="3" s="1"/>
  <c r="K114" i="3"/>
  <c r="N114" i="3" s="1"/>
  <c r="B115" i="3"/>
  <c r="D115" i="3"/>
  <c r="H115" i="3"/>
  <c r="L115" i="3" s="1"/>
  <c r="K115" i="3"/>
  <c r="N115" i="3" s="1"/>
  <c r="B116" i="3"/>
  <c r="D116" i="3"/>
  <c r="H116" i="3"/>
  <c r="L116" i="3" s="1"/>
  <c r="K116" i="3"/>
  <c r="N116" i="3" s="1"/>
  <c r="B117" i="3"/>
  <c r="D117" i="3"/>
  <c r="H117" i="3"/>
  <c r="L117" i="3" s="1"/>
  <c r="K117" i="3"/>
  <c r="N117" i="3" s="1"/>
  <c r="B118" i="3"/>
  <c r="D118" i="3"/>
  <c r="H118" i="3"/>
  <c r="L118" i="3" s="1"/>
  <c r="K118" i="3"/>
  <c r="N118" i="3"/>
  <c r="B119" i="3"/>
  <c r="D119" i="3"/>
  <c r="H119" i="3"/>
  <c r="L119" i="3" s="1"/>
  <c r="K119" i="3"/>
  <c r="N119" i="3" s="1"/>
  <c r="B120" i="3"/>
  <c r="D120" i="3"/>
  <c r="H120" i="3"/>
  <c r="L120" i="3" s="1"/>
  <c r="K120" i="3"/>
  <c r="N120" i="3" s="1"/>
  <c r="B121" i="3"/>
  <c r="D121" i="3"/>
  <c r="H121" i="3"/>
  <c r="L121" i="3" s="1"/>
  <c r="K121" i="3"/>
  <c r="N121" i="3" s="1"/>
  <c r="B122" i="3"/>
  <c r="D122" i="3"/>
  <c r="H122" i="3"/>
  <c r="L122" i="3" s="1"/>
  <c r="K122" i="3"/>
  <c r="N122" i="3" s="1"/>
  <c r="B123" i="3"/>
  <c r="D123" i="3"/>
  <c r="H123" i="3"/>
  <c r="L123" i="3" s="1"/>
  <c r="N123" i="3"/>
  <c r="B124" i="3"/>
  <c r="D124" i="3"/>
  <c r="H124" i="3"/>
  <c r="L124" i="3" s="1"/>
  <c r="N124" i="3"/>
  <c r="B125" i="3"/>
  <c r="D125" i="3"/>
  <c r="H125" i="3"/>
  <c r="L125" i="3" s="1"/>
  <c r="N125" i="3"/>
  <c r="B126" i="3"/>
  <c r="D126" i="3"/>
  <c r="H126" i="3"/>
  <c r="L126" i="3" s="1"/>
  <c r="N126" i="3"/>
  <c r="B127" i="3"/>
  <c r="D127" i="3"/>
  <c r="H127" i="3"/>
  <c r="L127" i="3"/>
  <c r="N127" i="3"/>
  <c r="B128" i="3"/>
  <c r="D128" i="3"/>
  <c r="H128" i="3"/>
  <c r="L128" i="3" s="1"/>
  <c r="N128" i="3"/>
  <c r="B129" i="3"/>
  <c r="D129" i="3"/>
  <c r="H129" i="3"/>
  <c r="L129" i="3" s="1"/>
  <c r="K129" i="3"/>
  <c r="N129" i="3" s="1"/>
  <c r="B130" i="3"/>
  <c r="D130" i="3"/>
  <c r="H130" i="3"/>
  <c r="L130" i="3" s="1"/>
  <c r="N130" i="3"/>
  <c r="B131" i="3"/>
  <c r="D131" i="3"/>
  <c r="H131" i="3"/>
  <c r="L131" i="3" s="1"/>
  <c r="N131" i="3"/>
  <c r="B132" i="3"/>
  <c r="D132" i="3"/>
  <c r="H132" i="3"/>
  <c r="L132" i="3" s="1"/>
  <c r="N132" i="3"/>
  <c r="B133" i="3"/>
  <c r="D133" i="3"/>
  <c r="H133" i="3"/>
  <c r="L133" i="3" s="1"/>
  <c r="K133" i="3"/>
  <c r="N133" i="3" s="1"/>
  <c r="B134" i="3"/>
  <c r="D134" i="3"/>
  <c r="H134" i="3"/>
  <c r="L134" i="3" s="1"/>
  <c r="N134" i="3"/>
  <c r="B135" i="3"/>
  <c r="D135" i="3"/>
  <c r="H135" i="3"/>
  <c r="L135" i="3" s="1"/>
  <c r="N135" i="3"/>
  <c r="B136" i="3"/>
  <c r="D136" i="3"/>
  <c r="H136" i="3"/>
  <c r="L136" i="3" s="1"/>
  <c r="N136" i="3"/>
  <c r="B137" i="3"/>
  <c r="D137" i="3"/>
  <c r="H137" i="3"/>
  <c r="L137" i="3" s="1"/>
  <c r="N137" i="3"/>
  <c r="B138" i="3"/>
  <c r="D138" i="3"/>
  <c r="H138" i="3"/>
  <c r="L138" i="3" s="1"/>
  <c r="N138" i="3"/>
  <c r="B139" i="3"/>
  <c r="D139" i="3"/>
  <c r="H139" i="3"/>
  <c r="L139" i="3" s="1"/>
  <c r="N139" i="3"/>
  <c r="B140" i="3"/>
  <c r="D140" i="3"/>
  <c r="H140" i="3"/>
  <c r="L140" i="3" s="1"/>
  <c r="N140" i="3"/>
  <c r="B141" i="3"/>
  <c r="D141" i="3"/>
  <c r="H141" i="3"/>
  <c r="L141" i="3" s="1"/>
  <c r="N141" i="3"/>
  <c r="B142" i="3"/>
  <c r="D142" i="3"/>
  <c r="H142" i="3"/>
  <c r="L142" i="3" s="1"/>
  <c r="N142" i="3"/>
  <c r="B143" i="3"/>
  <c r="D143" i="3"/>
  <c r="H143" i="3"/>
  <c r="L143" i="3" s="1"/>
  <c r="N143" i="3"/>
  <c r="B144" i="3"/>
  <c r="D144" i="3"/>
  <c r="H144" i="3"/>
  <c r="L144" i="3" s="1"/>
  <c r="N144" i="3"/>
  <c r="B145" i="3"/>
  <c r="D145" i="3"/>
  <c r="H145" i="3"/>
  <c r="L145" i="3" s="1"/>
  <c r="N145" i="3"/>
  <c r="B146" i="3"/>
  <c r="D146" i="3"/>
  <c r="H146" i="3"/>
  <c r="L146" i="3"/>
  <c r="N146" i="3"/>
  <c r="B147" i="3"/>
  <c r="D147" i="3"/>
  <c r="H147" i="3"/>
  <c r="L147" i="3" s="1"/>
  <c r="N147" i="3"/>
  <c r="B148" i="3"/>
  <c r="D148" i="3"/>
  <c r="H148" i="3"/>
  <c r="L148" i="3" s="1"/>
  <c r="N148" i="3"/>
  <c r="B149" i="3"/>
  <c r="D149" i="3"/>
  <c r="H149" i="3"/>
  <c r="L149" i="3" s="1"/>
  <c r="N149" i="3"/>
  <c r="B150" i="3"/>
  <c r="D150" i="3"/>
  <c r="H150" i="3"/>
  <c r="L150" i="3" s="1"/>
  <c r="N150" i="3"/>
  <c r="B151" i="3"/>
  <c r="D151" i="3"/>
  <c r="H151" i="3"/>
  <c r="L151" i="3" s="1"/>
  <c r="N151" i="3"/>
  <c r="B152" i="3"/>
  <c r="D152" i="3"/>
  <c r="H152" i="3"/>
  <c r="L152" i="3" s="1"/>
  <c r="K152" i="3"/>
  <c r="N152" i="3" s="1"/>
  <c r="B153" i="3"/>
  <c r="D153" i="3"/>
  <c r="H153" i="3"/>
  <c r="L153" i="3" s="1"/>
  <c r="N153" i="3"/>
  <c r="B154" i="3"/>
  <c r="D154" i="3"/>
  <c r="H154" i="3"/>
  <c r="L154" i="3" s="1"/>
  <c r="N154" i="3"/>
  <c r="B155" i="3"/>
  <c r="D155" i="3"/>
  <c r="H155" i="3"/>
  <c r="L155" i="3" s="1"/>
  <c r="N155" i="3"/>
  <c r="B156" i="3"/>
  <c r="D156" i="3"/>
  <c r="H156" i="3"/>
  <c r="L156" i="3"/>
  <c r="N156" i="3"/>
  <c r="B157" i="3"/>
  <c r="D157" i="3"/>
  <c r="H157" i="3"/>
  <c r="L157" i="3" s="1"/>
  <c r="N157" i="3"/>
  <c r="B158" i="3"/>
  <c r="D158" i="3"/>
  <c r="H158" i="3"/>
  <c r="L158" i="3" s="1"/>
  <c r="N158" i="3"/>
  <c r="B159" i="3"/>
  <c r="D159" i="3"/>
  <c r="H159" i="3"/>
  <c r="L159" i="3" s="1"/>
  <c r="N159" i="3"/>
  <c r="B160" i="3"/>
  <c r="D160" i="3"/>
  <c r="H160" i="3"/>
  <c r="L160" i="3" s="1"/>
  <c r="K160" i="3"/>
  <c r="N160" i="3" s="1"/>
  <c r="B161" i="3"/>
  <c r="D161" i="3"/>
  <c r="H161" i="3"/>
  <c r="L161" i="3" s="1"/>
  <c r="K161" i="3"/>
  <c r="N161" i="3" s="1"/>
  <c r="B162" i="3"/>
  <c r="D162" i="3"/>
  <c r="H162" i="3"/>
  <c r="L162" i="3" s="1"/>
  <c r="N162" i="3"/>
  <c r="B163" i="3"/>
  <c r="D163" i="3"/>
  <c r="H163" i="3"/>
  <c r="L163" i="3" s="1"/>
  <c r="K163" i="3"/>
  <c r="N163" i="3" s="1"/>
  <c r="B164" i="3"/>
  <c r="D164" i="3"/>
  <c r="H164" i="3"/>
  <c r="L164" i="3" s="1"/>
  <c r="K164" i="3"/>
  <c r="N164" i="3" s="1"/>
  <c r="B165" i="3"/>
  <c r="D165" i="3"/>
  <c r="H165" i="3"/>
  <c r="L165" i="3" s="1"/>
  <c r="K165" i="3"/>
  <c r="N165" i="3" s="1"/>
  <c r="B166" i="3"/>
  <c r="D166" i="3"/>
  <c r="H166" i="3"/>
  <c r="L166" i="3" s="1"/>
  <c r="K166" i="3"/>
  <c r="N166" i="3" s="1"/>
  <c r="B167" i="3"/>
  <c r="D167" i="3"/>
  <c r="H167" i="3"/>
  <c r="L167" i="3" s="1"/>
  <c r="N167" i="3"/>
  <c r="E183" i="3"/>
  <c r="G183" i="3"/>
  <c r="O183" i="3"/>
  <c r="A41" i="1" l="1"/>
  <c r="A42" i="1"/>
  <c r="R39" i="1"/>
  <c r="H29" i="7"/>
  <c r="H25" i="7"/>
  <c r="H24" i="7"/>
  <c r="I21" i="7"/>
  <c r="H20" i="7"/>
  <c r="H19" i="7"/>
  <c r="H18" i="7"/>
  <c r="I17" i="7"/>
  <c r="I16" i="7"/>
  <c r="I15" i="7"/>
  <c r="I14" i="7"/>
  <c r="H28" i="7"/>
  <c r="H26" i="7"/>
  <c r="I19" i="7"/>
  <c r="I22" i="7"/>
  <c r="H21" i="7"/>
  <c r="H17" i="7"/>
  <c r="H16" i="7"/>
  <c r="H15" i="7"/>
  <c r="H14" i="7"/>
  <c r="I13" i="7"/>
  <c r="I12" i="7"/>
  <c r="I11" i="7"/>
  <c r="I10" i="7"/>
  <c r="H27" i="7"/>
  <c r="I25" i="7"/>
  <c r="I20" i="7"/>
  <c r="I28" i="7"/>
  <c r="I27" i="7"/>
  <c r="I26" i="7"/>
  <c r="I23" i="7"/>
  <c r="H22" i="7"/>
  <c r="H13" i="7"/>
  <c r="H12" i="7"/>
  <c r="H11" i="7"/>
  <c r="H10" i="7"/>
  <c r="I29" i="7"/>
  <c r="I24" i="7"/>
  <c r="H23" i="7"/>
  <c r="I18" i="7"/>
  <c r="Q75" i="7"/>
  <c r="Q8" i="7" s="1"/>
  <c r="K8" i="7"/>
  <c r="B84" i="3"/>
  <c r="N185" i="3"/>
  <c r="N186" i="3" s="1"/>
  <c r="P7" i="1" l="1"/>
  <c r="N7" i="1"/>
  <c r="L7" i="1" l="1"/>
  <c r="R7" i="1" l="1"/>
  <c r="R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Mauricio Sojo Quesada</author>
  </authors>
  <commentList>
    <comment ref="B96" authorId="0" shapeId="0" xr:uid="{6472CBF7-8F02-4494-9745-43E3FFA3241E}">
      <text>
        <r>
          <rPr>
            <b/>
            <sz val="9"/>
            <color indexed="81"/>
            <rFont val="Tahoma"/>
            <family val="2"/>
          </rPr>
          <t>Mauricio Sojo Quesada:</t>
        </r>
        <r>
          <rPr>
            <sz val="9"/>
            <color indexed="81"/>
            <rFont val="Tahoma"/>
            <family val="2"/>
          </rPr>
          <t xml:space="preserve">
Estas especificaciones no están totalmente claras en el MCV. Es necesario ampliar o definir el nivel de contensión.</t>
        </r>
      </text>
    </comment>
    <comment ref="B98" authorId="0" shapeId="0" xr:uid="{25963703-CE32-4CFE-8264-094C05FED89D}">
      <text>
        <r>
          <rPr>
            <b/>
            <sz val="9"/>
            <color indexed="81"/>
            <rFont val="Tahoma"/>
            <family val="2"/>
          </rPr>
          <t>Mauricio Sojo Quesada:</t>
        </r>
        <r>
          <rPr>
            <sz val="9"/>
            <color indexed="81"/>
            <rFont val="Tahoma"/>
            <family val="2"/>
          </rPr>
          <t xml:space="preserve">
Estas especificaciones no están totalmente claras en el MCV. Es necesario ampliar o definir el nivel de contensión.</t>
        </r>
      </text>
    </comment>
  </commentList>
</comments>
</file>

<file path=xl/sharedStrings.xml><?xml version="1.0" encoding="utf-8"?>
<sst xmlns="http://schemas.openxmlformats.org/spreadsheetml/2006/main" count="1625" uniqueCount="674">
  <si>
    <t>HITO</t>
  </si>
  <si>
    <t xml:space="preserve">RUTA </t>
  </si>
  <si>
    <t>SECCIÓN DE CONTROL</t>
  </si>
  <si>
    <t>ITEM</t>
  </si>
  <si>
    <t xml:space="preserve">UNIDAD </t>
  </si>
  <si>
    <t>PRECIO UNITARIO</t>
  </si>
  <si>
    <t>CANTIDAD MES 1</t>
  </si>
  <si>
    <t>MONTO MES 1</t>
  </si>
  <si>
    <t>CANTIDAD MES 2</t>
  </si>
  <si>
    <t>MONTO MES 2</t>
  </si>
  <si>
    <t>CANTIDAD MES 3</t>
  </si>
  <si>
    <t>MONTO MES 3</t>
  </si>
  <si>
    <t>OBSERVACIONES</t>
  </si>
  <si>
    <t>TOTALES</t>
  </si>
  <si>
    <t>TOTALES MONTOS</t>
  </si>
  <si>
    <t>ESTACIONAMIENTO</t>
  </si>
  <si>
    <t>DESCRIPCIÓN</t>
  </si>
  <si>
    <t xml:space="preserve">DESCRIPCIÓN </t>
  </si>
  <si>
    <t>Linea 2</t>
  </si>
  <si>
    <t>1-4, 1-5 Y 1-6</t>
  </si>
  <si>
    <t xml:space="preserve">Zona 1-6 </t>
  </si>
  <si>
    <t>Zona 1-4</t>
  </si>
  <si>
    <t>Zona 1-5</t>
  </si>
  <si>
    <t xml:space="preserve">Region </t>
  </si>
  <si>
    <t>Reglón de Pago</t>
  </si>
  <si>
    <t>Descripción</t>
  </si>
  <si>
    <t>Unidad</t>
  </si>
  <si>
    <t>Cantidad Estimada</t>
  </si>
  <si>
    <t>Cantidad Requerida</t>
  </si>
  <si>
    <t>Precio 2022</t>
  </si>
  <si>
    <t>Monto</t>
  </si>
  <si>
    <t>CV.202.01</t>
  </si>
  <si>
    <t>Conformación de cunetas y espaldones</t>
  </si>
  <si>
    <t>m2</t>
  </si>
  <si>
    <t>Excavación en la vía</t>
  </si>
  <si>
    <t>Excavación para estructuras mayores</t>
  </si>
  <si>
    <t>Remoción de derrumbes</t>
  </si>
  <si>
    <t>Suministro, colocación y compactación sub base granular, graduación D</t>
  </si>
  <si>
    <t>Suministro, colocación y compactación de base granular, graduación C</t>
  </si>
  <si>
    <t>Suministro y colocación de base granular para reacondicionamiento de la calzada, graduación C</t>
  </si>
  <si>
    <t>|</t>
  </si>
  <si>
    <t>Préstamo Selecto, Caso 2</t>
  </si>
  <si>
    <t>Relleno para fundación</t>
  </si>
  <si>
    <t>Relleno granular filtrante para sub drenaje francés</t>
  </si>
  <si>
    <t>Material de secado</t>
  </si>
  <si>
    <t>Hormigón ciclópeo</t>
  </si>
  <si>
    <t>Concreto hidráulico para estructuras mayores clase B (17 MPa)</t>
  </si>
  <si>
    <t>Concreto hidráulico para estructuras mayores clase A (28 MPa)</t>
  </si>
  <si>
    <t>Concreto hidráulico para estructuras mayores clase C (28 MPa)</t>
  </si>
  <si>
    <t>Concreto hidráulico para estructuras mayores clase P (35 MPa)</t>
  </si>
  <si>
    <t>Cemento Portland</t>
  </si>
  <si>
    <t>Estudios y diseños hidrológicos e hidráulicos para puentes y drenajes</t>
  </si>
  <si>
    <t>Tubería de concreto reforzado Clase III - C 76, diámetro 600 mm</t>
  </si>
  <si>
    <t>Tubería de concreto reforzado Clase III - C 76, diámetro 800 mm</t>
  </si>
  <si>
    <t>Tubería de concreto reforzado Clase III - C 76, diámetro 900 mm</t>
  </si>
  <si>
    <t>Tubería de concreto reforzado Clase III - C 76, diámetro 1000 mm</t>
  </si>
  <si>
    <t>Tubería de concreto reforzado Clase III - C 76, diámetro 1200 mm</t>
  </si>
  <si>
    <t>Tubería de concreto reforzado Clase III - C 76, diámetro 1500 mm</t>
  </si>
  <si>
    <t>Tubería de concreto reforzado Clase III - C 76, diámetro 1800 mm</t>
  </si>
  <si>
    <t>Tubería de concreto reforzado Clase III - C 76, diámetro 2130 mm</t>
  </si>
  <si>
    <t>Tubería de alcantarillado de 600 mm sin refuerzo</t>
  </si>
  <si>
    <t>Sustitución e instalación de tubería colectora de 100 mm perforada</t>
  </si>
  <si>
    <t>Construcción de aceras</t>
  </si>
  <si>
    <t>Revestimiento de canales, cunetas y contracunetas ‘‘Tipo _IV_’’</t>
  </si>
  <si>
    <t>Bordillo de concreto hidráulico</t>
  </si>
  <si>
    <t>Canales, cunetas y contracunetas</t>
  </si>
  <si>
    <t xml:space="preserve">Bordillo de concreto asfáltico </t>
  </si>
  <si>
    <t>Acero de refuerzo Grado 40</t>
  </si>
  <si>
    <t>Acero estructural Grado 60</t>
  </si>
  <si>
    <t>Tela de fibra sintética para sub drenaje francés</t>
  </si>
  <si>
    <t>Remoción individual de árboles (150 mm hasta 400 mm de diámetro)</t>
  </si>
  <si>
    <t>Remoción individual de árboles (400 mm hasta 1000 mm de diámetro)</t>
  </si>
  <si>
    <t>Remoción de árboles de gran tamaño (mayor a 1000 mm de diámetro)</t>
  </si>
  <si>
    <t>Diseño de muros de retención, tipos I,II,III, IV, V y VI</t>
  </si>
  <si>
    <t>Diseño de muros de retención, tipos VII, VIII, IX, X, XI y XII</t>
  </si>
  <si>
    <t>Diseño de muros de retención, tipo XIII, XIV, XV, XVI, XVII, XVII, XIX y XX</t>
  </si>
  <si>
    <t>Diseño de muros de retención, tipo XXI, XXII, XXIII y XIV</t>
  </si>
  <si>
    <t>Gaviones revestidos con PVC</t>
  </si>
  <si>
    <t>Colchones de revestimiento, revestidos con PVC</t>
  </si>
  <si>
    <t>Gaviones, tipo Terramesch 4 m de cola</t>
  </si>
  <si>
    <t>Gaviones, tipo Terramesch 5 m de cola</t>
  </si>
  <si>
    <t>Gaviones, tipo Terramesch 6 m de cola</t>
  </si>
  <si>
    <t>Fachada de muro Pasivo</t>
  </si>
  <si>
    <t>Muro de retención de concreto reforzado</t>
  </si>
  <si>
    <t>Muros de retención de suelo cosido</t>
  </si>
  <si>
    <t>Sistemas de drenaje de perforación horizontal de ___mm de diámetro, incluye geotextil y cualquier elemento adicional (incluyendo uniones, codos, empalmes y demás accesorios)</t>
  </si>
  <si>
    <t>Anclaje activo permanente en suelo</t>
  </si>
  <si>
    <t xml:space="preserve">Diseño de rehabilitaciones y sobre capas asfálticas </t>
  </si>
  <si>
    <t xml:space="preserve">Bacheo a profundidad parcial con mezcla asfáltica en caliente </t>
  </si>
  <si>
    <t>Bacheo con mezcla asfáltica en caliente</t>
  </si>
  <si>
    <t>Perfilado de capas asfálticas</t>
  </si>
  <si>
    <t>Bacheo de urgencia</t>
  </si>
  <si>
    <t xml:space="preserve">Pavimento bituminoso en caliente </t>
  </si>
  <si>
    <t xml:space="preserve">Pavimento bituminoso en caliente con polímeros </t>
  </si>
  <si>
    <t>Sello de niebla asfáltica (Fogseal)</t>
  </si>
  <si>
    <t>Tratamiento superficial simple</t>
  </si>
  <si>
    <t>Tratamiento superficial doble</t>
  </si>
  <si>
    <t>Tratamiento superficial triple</t>
  </si>
  <si>
    <t xml:space="preserve">Riego de imprimación con emulsión asfáltica de cura rápida </t>
  </si>
  <si>
    <t>Ruteo y sellado de grietas</t>
  </si>
  <si>
    <t xml:space="preserve">Bacheo del pavimento de concreto </t>
  </si>
  <si>
    <t xml:space="preserve">Sellado de juntas y grietas </t>
  </si>
  <si>
    <t xml:space="preserve">Lechada </t>
  </si>
  <si>
    <t xml:space="preserve">Orificios para el sello </t>
  </si>
  <si>
    <t>Fresado de la Superficie (diamante)</t>
  </si>
  <si>
    <t xml:space="preserve">Quebrado y asiento del pavimento de concreto </t>
  </si>
  <si>
    <t xml:space="preserve">Fracturación y asiento del Pavimento de Concreto </t>
  </si>
  <si>
    <t>Encascotado y compactado del pavimento de concreto</t>
  </si>
  <si>
    <t>Sobrecapa de concreto hidráulico</t>
  </si>
  <si>
    <t xml:space="preserve">Pavimento de concreto hidráulico sin refuerzo </t>
  </si>
  <si>
    <t xml:space="preserve">Pavimento de concreto hidráulico con refuerzo </t>
  </si>
  <si>
    <t>Reacondicionamiento de la calzada</t>
  </si>
  <si>
    <t xml:space="preserve">Levantamiento de tapas de pozos </t>
  </si>
  <si>
    <t>Sello con lechada del tipo Slurry o Microcapas</t>
  </si>
  <si>
    <t>Remoción de estructuras de concreto</t>
  </si>
  <si>
    <t>Suministro, acarreo y colocación de roca de río</t>
  </si>
  <si>
    <t>Cuadrilla de topografía</t>
  </si>
  <si>
    <t>Remplazo y complementación de dispositivos de drenajes de puentes</t>
  </si>
  <si>
    <t>Limpieza y sellado de grietas en elementos de concreto en puentes</t>
  </si>
  <si>
    <t>Remplazo de juntas de expansión</t>
  </si>
  <si>
    <t>Remplazo de apoyos de puentes</t>
  </si>
  <si>
    <t>Mantenimiento de apoyo de puentes</t>
  </si>
  <si>
    <t xml:space="preserve">Retiro y reposición de pernos, pines y tornillos de alta resistencia en puentes </t>
  </si>
  <si>
    <t>Barrera de contención vehicular, nivel de contención _____ , ancho de trabajo W</t>
  </si>
  <si>
    <t>Reparación de Baranda para puentes</t>
  </si>
  <si>
    <t>Suministro de atenuador de impacto, Nivel de Contención 2</t>
  </si>
  <si>
    <t>Instalación de atenuador de impacto</t>
  </si>
  <si>
    <t>Suministro de amortiguador de impacto, Nivel de Contención 2</t>
  </si>
  <si>
    <t>Instalación de amortiguador de impacto</t>
  </si>
  <si>
    <t>Remoción de atenuador de impacto</t>
  </si>
  <si>
    <t>Remoción de amortiguador de impacto</t>
  </si>
  <si>
    <t>Suministro de transición entre sistemas de doble honda a New Jersey</t>
  </si>
  <si>
    <t>Instalación de transición entre sistemas</t>
  </si>
  <si>
    <t>Demarcación de cordón de caño</t>
  </si>
  <si>
    <t>Diseño estructural de pasarelas peatonales en puentes</t>
  </si>
  <si>
    <t>Construcción de pasarelas peatonales en puentes</t>
  </si>
  <si>
    <t>Conservación de pasarelas peatonales en puentes</t>
  </si>
  <si>
    <t>Suministro e instalación de viga galvanizada para guardacamino</t>
  </si>
  <si>
    <t>Suministro e instalación de postes para guardacamino</t>
  </si>
  <si>
    <t>Sustitución de viga galvanizada para guardacamino</t>
  </si>
  <si>
    <t>Sustitución de postes para guardacamino</t>
  </si>
  <si>
    <t>Suministro e instalación de terminales de barreras de contención vehicular</t>
  </si>
  <si>
    <t>Barrera de concreto colada en sitio, nivel de contención __, ancho de trabajo W _</t>
  </si>
  <si>
    <t>Suministro e instalación de señales verticales, tamaño ____, código _____ (Chevron)</t>
  </si>
  <si>
    <t>InstalaciónSuministro e instalación de señales verticales, tamaño ____, código _____ de señal (Ceda)</t>
  </si>
  <si>
    <t>Suministro e instalación de señales verticales, tamaño ____, código _____ (Alto)</t>
  </si>
  <si>
    <t>Suministro e instalación de señales verticales, tamaño ____, código _____ (Despacio)</t>
  </si>
  <si>
    <t>Suministro e instalación de señales verticales, tamaño ____, código _____ (Vía Cerrada Adelante)</t>
  </si>
  <si>
    <t>Suministro e instalación de señales verticales, tamaño ____, código _____ (Emergencia Delineador)</t>
  </si>
  <si>
    <t>Suministro e instalación de señales verticales, tamaño ____, código _____(Peligro)</t>
  </si>
  <si>
    <t>Suministro e instalación de señales verticales, tamaño ____, código _____ (Cruce de Fauna)</t>
  </si>
  <si>
    <t>Remoción de señales verticales, tamaño ____, código _____</t>
  </si>
  <si>
    <t>Diseño de señalización horizontal permanente</t>
  </si>
  <si>
    <t xml:space="preserve">Demarcación de línea discontinua (Línea Intermitente amarilla) </t>
  </si>
  <si>
    <t xml:space="preserve">Demarcación de línea continua (Línea Continua amarilla) </t>
  </si>
  <si>
    <t xml:space="preserve">Señalamiento tipo I (Línea continua blanca) </t>
  </si>
  <si>
    <t xml:space="preserve">Señalamiento tipo I (Línea Intermitente blanca) </t>
  </si>
  <si>
    <t xml:space="preserve">Señalamiento tipo I (Línea Intermitente blanca corta) </t>
  </si>
  <si>
    <t>Demarcación de letrero de alto</t>
  </si>
  <si>
    <t>Demarcación de letrero de ceda</t>
  </si>
  <si>
    <t>Demarcación de letrero de velocidad máxima</t>
  </si>
  <si>
    <t>Demarcación de letrero de escuela</t>
  </si>
  <si>
    <t>Demarcación de letrero de solo</t>
  </si>
  <si>
    <t>Demarcación de pasos peatonales tipo cebra</t>
  </si>
  <si>
    <t>Demarcación de flechas direccionales</t>
  </si>
  <si>
    <t>Demarcación de letrero de cruce de ferrocarril</t>
  </si>
  <si>
    <t>Demarcación de isla de canalización (Isla de Canalización Amarilla)</t>
  </si>
  <si>
    <t>Demarcación de isla de canalización (Isla de Canalización Blanca)</t>
  </si>
  <si>
    <t xml:space="preserve">Demarcación de isla de canalización (Isla de Canalización Amarilla) </t>
  </si>
  <si>
    <t xml:space="preserve">Demarcación de isla de canalización (Isla de Canalización Blanca) </t>
  </si>
  <si>
    <t xml:space="preserve">Señales rígidas sobre pavimento (Captaluces 2 Cara Roja) </t>
  </si>
  <si>
    <t xml:space="preserve">Señales rígidas sobre pavimento (Captaluces 2 Caras Amarillas) </t>
  </si>
  <si>
    <t xml:space="preserve">Señales rígidas sobre pavimento (Captaluces 1 Cara blanca) </t>
  </si>
  <si>
    <t xml:space="preserve">Señales rígidas sobre pavimento (Captaluces 1 Cara blanca 1 Cara roja) </t>
  </si>
  <si>
    <t>Limpieza profunda de la superficie a demarcar</t>
  </si>
  <si>
    <t>Sellador (primer)</t>
  </si>
  <si>
    <t>Suministro y colocación de postes delineadores abatibles</t>
  </si>
  <si>
    <t>Suministro y colocación de tachuelones de aluminio</t>
  </si>
  <si>
    <t xml:space="preserve">Perfilado de pavimento para borrado de demarcación horizontal </t>
  </si>
  <si>
    <t>Pintura para estructuras de acero</t>
  </si>
  <si>
    <t>Marcos metálicos y parrillas</t>
  </si>
  <si>
    <t>Tapas de cabezales y cajas de registro</t>
  </si>
  <si>
    <t>Pavimento de adoquines de concreto hidráulico</t>
  </si>
  <si>
    <t>Base reciclada estabilizada con cemento tipo BE-25</t>
  </si>
  <si>
    <t>S/N</t>
  </si>
  <si>
    <t>Suministro y colocación de malla o vallado perimetral para control de fauna (2 metros de altura)</t>
  </si>
  <si>
    <t>m</t>
  </si>
  <si>
    <t>Suministro y colocación de malla o vallado perimetral para control de fauna (40 cm de altura)</t>
  </si>
  <si>
    <t>Suministro y colocación de pasos de fauna arborícolas (aéreos) triangular</t>
  </si>
  <si>
    <t>Suministro y colocación de pasos de fauna arborícolas (aéreos) cuadrado</t>
  </si>
  <si>
    <t>Suministro y colocación de barrera anticolisión de aves</t>
  </si>
  <si>
    <t/>
  </si>
  <si>
    <t>Bacheo de Urgencia</t>
  </si>
  <si>
    <t>t</t>
  </si>
  <si>
    <t>CV.103.01</t>
  </si>
  <si>
    <t>Descuaje de árboles</t>
  </si>
  <si>
    <t>hr</t>
  </si>
  <si>
    <t>CV.201.01</t>
  </si>
  <si>
    <t>Limpieza de cunetas y canales revestidos de manera manual</t>
  </si>
  <si>
    <t>m3</t>
  </si>
  <si>
    <t>Limpieza de tomas, cabezales y alcantarillas.</t>
  </si>
  <si>
    <t>u</t>
  </si>
  <si>
    <t>Brigada limpieza de derecho de vía y activos viales</t>
  </si>
  <si>
    <t>CV.108.01</t>
  </si>
  <si>
    <t xml:space="preserve">Remoción de Derrumbes </t>
  </si>
  <si>
    <t>Brigada de limpieza de puentes</t>
  </si>
  <si>
    <t>h</t>
  </si>
  <si>
    <t>Chapea del derecho de vía</t>
  </si>
  <si>
    <t>Recolección de basura</t>
  </si>
  <si>
    <t xml:space="preserve">SubTotal </t>
  </si>
  <si>
    <t>Total IVA</t>
  </si>
  <si>
    <t>Cantidad Estimada2</t>
  </si>
  <si>
    <t>Cantidad Requerida3</t>
  </si>
  <si>
    <t>Cantidad Estimada4</t>
  </si>
  <si>
    <t>Cantidad Requerida5</t>
  </si>
  <si>
    <t>Cantidad Estimada6</t>
  </si>
  <si>
    <t>Cantidad Requerida7</t>
  </si>
  <si>
    <t>M41(A)</t>
  </si>
  <si>
    <t>Columna1</t>
  </si>
  <si>
    <t>Periodo</t>
  </si>
  <si>
    <t>RUTA</t>
  </si>
  <si>
    <t>SECCIÓN CONTROL</t>
  </si>
  <si>
    <t>LONGITUD A CONSERVAR</t>
  </si>
  <si>
    <t>ALAJUELA SUR  ZONA 1-4</t>
  </si>
  <si>
    <t>01</t>
  </si>
  <si>
    <t>MANOLOS(PASO SUPERIOR R.1)-LA GARITA(R.136)</t>
  </si>
  <si>
    <t>05</t>
  </si>
  <si>
    <t>ATENAS(R.135)-LTE CANT.ATENAS/SAN MATEO(QUEB.SIN NOMBRE)(PATO DE AGUA)</t>
  </si>
  <si>
    <t>BARRIO CACIQUE(INTERSECCIÓN AEROPUERTO)-BARRIO TROPICANA(ALAJUELA)(C.T.20101)(Av.10/C.3)</t>
  </si>
  <si>
    <t>08</t>
  </si>
  <si>
    <t>BARRIO EL CARMEN(ALAJUELA)(Av.10/C.2)-ALAJUELA(R.3)(R.130)</t>
  </si>
  <si>
    <t>SAN ANTONIO(R.122)-CIRUELAS(R.721)</t>
  </si>
  <si>
    <t>EL COCO(CRUCE CALLE CANDELA)-SAN RAFAEL OESTE(R.124)</t>
  </si>
  <si>
    <t>GUADALUPE ABAJO(IGLESIA)-CARRIZAL(R.126)</t>
  </si>
  <si>
    <t>PLATANILLO(IGLESIA)-CHILAMATE(IGLESIA)</t>
  </si>
  <si>
    <t>CARRILLOS(R.118)-PLATANILLO(IGLESIA)</t>
  </si>
  <si>
    <t>SAN ISIDRO(R.130)(CRUCE SABANILLA)-FRAIJANES(R.146)</t>
  </si>
  <si>
    <t>TUETAL NORTE(R.719)-QUEBRADAS(R.107)</t>
  </si>
  <si>
    <t>06</t>
  </si>
  <si>
    <t>LTE CANT.SAN MATEO/ATENAS(CRUCE QUEB.HONDA)-ESTANQUILLO(R.3)</t>
  </si>
  <si>
    <t>CUADRO RESUMEN'!A1</t>
  </si>
  <si>
    <t>Rutas</t>
  </si>
  <si>
    <t>canton</t>
  </si>
  <si>
    <t>PLAN DE INVERSIÓN , DEL AÑO 2023 TRIMESTE 01</t>
  </si>
  <si>
    <t>NOMBRE DE LA LICITACIÓN, LÍNEA 2, ZONA 1-4. 1-5 y 1-6 LUGAR ALAJUELA  NORTE, ALAJUELA SUR, SAN RAMON</t>
  </si>
  <si>
    <t>MES 1 DEL 2023</t>
  </si>
  <si>
    <t>MES 2 DEL 2023</t>
  </si>
  <si>
    <t>MES 3 DEL 2023</t>
  </si>
  <si>
    <t>AÑO 2023</t>
  </si>
  <si>
    <t>Rutero. Zona 1-5. Alajuela Norte</t>
  </si>
  <si>
    <t>Licitación Pública N° 2014LN-000018-0CV00</t>
  </si>
  <si>
    <t>Línea 2</t>
  </si>
  <si>
    <t>Ruta</t>
  </si>
  <si>
    <t>Sección de Control</t>
  </si>
  <si>
    <t>Estacionamiento inicial</t>
  </si>
  <si>
    <t>Estacionamiento final</t>
  </si>
  <si>
    <t>Longitud</t>
  </si>
  <si>
    <t>Km</t>
  </si>
  <si>
    <t>15+210</t>
  </si>
  <si>
    <t>27+320</t>
  </si>
  <si>
    <t>RADIAL ALAJUELA(R.153)-LTE CANT.ALAJUELA/GRECIA(R.POÁS)</t>
  </si>
  <si>
    <t>34+380</t>
  </si>
  <si>
    <t>LTE CANT.ALAJUELA/GRECIA(R.POÁS)-LTE CANT.GRECIA/NARANJO(R.COLORADO)</t>
  </si>
  <si>
    <t>42+370</t>
  </si>
  <si>
    <t>LTE CANT.GRECIA/NARANJO(R.COLORADO)-RADIAL NARANJO(R.141)</t>
  </si>
  <si>
    <t>47+640</t>
  </si>
  <si>
    <t>RADIAL NARANJO(R.141)-LTE CANT.NARANJO/PALMARES(R.GRANDE)</t>
  </si>
  <si>
    <t>52+010</t>
  </si>
  <si>
    <t>LTE CANT.NARANJO/PALMARES(R.GRANDE)-LTE CANT.PALMARES/SAN RAMÓN(1+250 KM DESPUÉS R.135)</t>
  </si>
  <si>
    <t>56+580</t>
  </si>
  <si>
    <t>LTE CANT.PALMARES/SAN RAMÓN(1+250 KM DESPUÉS R.135)-MONSERRAT(R.135)</t>
  </si>
  <si>
    <t>75+245</t>
  </si>
  <si>
    <t>MONSERRAT(R.135)-LTE PROV.ALAJUELA/PUNTARENAS(CRUCE CERRO ESQUIVEL)</t>
  </si>
  <si>
    <t>13+615</t>
  </si>
  <si>
    <t>18+740</t>
  </si>
  <si>
    <t>LTE CANT.POAS/GRECIA(2+655 KMS DESPUÉS ESCUELA SAN RAFAEL)-MESÓN(R.711)</t>
  </si>
  <si>
    <t>22+140</t>
  </si>
  <si>
    <t>MESÓN(R.711)-GRECIA(R.118)</t>
  </si>
  <si>
    <t>16+080</t>
  </si>
  <si>
    <t>24+450</t>
  </si>
  <si>
    <t>LTE CANT.POÁS/GRECIA(R.PRENDAS)-GRECIA(R.154)</t>
  </si>
  <si>
    <t>28+800</t>
  </si>
  <si>
    <t>GRECIA(R.154)-LTE CANT.GRECIA/VALVERDE VEGA(R.SARCHÍ)</t>
  </si>
  <si>
    <t>34+160</t>
  </si>
  <si>
    <t>LTE CANT.GRECIA/VALVERDE VEGA(R.SARCHÍ)-LTE CANT.VALVERDE VEGA/NARANJO(R.COLORADO)</t>
  </si>
  <si>
    <t>37+470</t>
  </si>
  <si>
    <t>LTE CANT.VALVERDE VEGA/NARANJO(R.COLORADO)-NARANJO(R.141)</t>
  </si>
  <si>
    <t>0+000</t>
  </si>
  <si>
    <t>2+215</t>
  </si>
  <si>
    <t>SAN MIGUEL(R.1)(RADIAL NARANJO)-NARANJO(R.118)</t>
  </si>
  <si>
    <t>4+435</t>
  </si>
  <si>
    <t>NARANJO(R.118)-EL MURO(R.148)</t>
  </si>
  <si>
    <t>19+995</t>
  </si>
  <si>
    <t>EL MURO(R.148)-LTE CANT.NARANJO/ZARCERO(R.ESPINO)</t>
  </si>
  <si>
    <t>6+775</t>
  </si>
  <si>
    <t>NARANJO(R.141)-LTE CANT.NARANJO/PALMARES(R.GRANDE)</t>
  </si>
  <si>
    <t>2+060</t>
  </si>
  <si>
    <t>LA ARGENTINA(R.1)(RADIAL GRECIA)-LA ARGENTINA(R.717)</t>
  </si>
  <si>
    <t>9+170</t>
  </si>
  <si>
    <t>LA ARGENTINA(R.717)-GRECIA(R.118)</t>
  </si>
  <si>
    <t>12+735</t>
  </si>
  <si>
    <t>19+030</t>
  </si>
  <si>
    <t>LTE CANT.SAN RAMÓN/NARANJO(0+700 MTS DESPUÉS CRUCE CAÑUELA ARRIBA)-LA PALMITA(R.141)</t>
  </si>
  <si>
    <t>7+645</t>
  </si>
  <si>
    <t>11+620</t>
  </si>
  <si>
    <t>LTE CANT.SAN RAMÓN/NARANJO(2+090 KMS DESPUÉS CRUCE SIFÓN)-SAN JUANILLO(R.141)</t>
  </si>
  <si>
    <t>3+320</t>
  </si>
  <si>
    <t>CINCO ESQUINAS(R.148)-PALMITO(R.726)</t>
  </si>
  <si>
    <t>4+825</t>
  </si>
  <si>
    <t>SARCHÍ SUR(R.118)-LA LUISA(R.TROJAS)</t>
  </si>
  <si>
    <t>10+185</t>
  </si>
  <si>
    <t>LA LUISA(R.TROJAS)-LOS ÁNGELES(ESCUELA)</t>
  </si>
  <si>
    <t>24+655</t>
  </si>
  <si>
    <t>LOS ÁNGELES(ESCUELA)-BAJOS DEL TORO(IGLESIA)</t>
  </si>
  <si>
    <t>32+400</t>
  </si>
  <si>
    <t>BAJOS DEL TORO(IGLESIA)-LTE CANT.VALVERDE VEGA/GRECIA(QUEB.GATA)</t>
  </si>
  <si>
    <t>1+260</t>
  </si>
  <si>
    <t>NARANJO(R.141)-LA Y GRIEGA(R.710)</t>
  </si>
  <si>
    <t>6+340</t>
  </si>
  <si>
    <t>LA Y GRIEGA(R.710)-LOURDES(ESCUELA)</t>
  </si>
  <si>
    <t>6+680</t>
  </si>
  <si>
    <t>LOURDES(ESCUELA)-CALLE CHAYOTE(CRUCE CALLE CHAYOTE)</t>
  </si>
  <si>
    <t>7+590</t>
  </si>
  <si>
    <r>
      <t xml:space="preserve">LOURDES(ESCUELA)-CALLE CHAYOTE(CRUCE CALLE CHAYOTE). </t>
    </r>
    <r>
      <rPr>
        <b/>
        <u/>
        <sz val="12"/>
        <color theme="1"/>
        <rFont val="Arial"/>
        <family val="2"/>
      </rPr>
      <t>(RECLACIFICADA)</t>
    </r>
  </si>
  <si>
    <t>10+440</t>
  </si>
  <si>
    <r>
      <t xml:space="preserve">CALLE CHAYOTE(CRUCE CALLE CHAYOTE)-LLANO BONITO(R.141) </t>
    </r>
    <r>
      <rPr>
        <b/>
        <u/>
        <sz val="12"/>
        <color theme="1"/>
        <rFont val="Arial"/>
        <family val="2"/>
      </rPr>
      <t>(RECLASIFICADA)</t>
    </r>
  </si>
  <si>
    <t>1+810</t>
  </si>
  <si>
    <t>SARCHÍ NORTE(R.118)-LTE CANT.VALVEDE VEGA/NARANJO(R.MOLINO)</t>
  </si>
  <si>
    <t>3+175</t>
  </si>
  <si>
    <t>LTE CANT.VALVERDE VEGA/NARANJO(R.MOLINO)-SAN JERÓNIMO(CRUCE CENTRO POBLACIÓN)</t>
  </si>
  <si>
    <t>4+240</t>
  </si>
  <si>
    <t>SAN JERÓNIMO(CRUCE CENTRO POBLACIÓN)-LA Y GRIEGA(R.709)</t>
  </si>
  <si>
    <t>3+040</t>
  </si>
  <si>
    <t>GRECIA(R.118)-SAN ROQUE(IGLESIA)</t>
  </si>
  <si>
    <t>4+795</t>
  </si>
  <si>
    <t>SAN ROQUE(IGLESIA)-EL MESÓN(R.107)</t>
  </si>
  <si>
    <t>1+585</t>
  </si>
  <si>
    <t>2+890</t>
  </si>
  <si>
    <r>
      <t xml:space="preserve">ZARAGOZA(R.135)-LTE CANT.PALMARES/NARANJO(R.GRANDE) </t>
    </r>
    <r>
      <rPr>
        <b/>
        <u/>
        <sz val="12"/>
        <color theme="1"/>
        <rFont val="Arial"/>
        <family val="2"/>
      </rPr>
      <t>(RECLASIFICADA)</t>
    </r>
  </si>
  <si>
    <t>8+745</t>
  </si>
  <si>
    <t>11+815</t>
  </si>
  <si>
    <t>LTE CANT.PALMARES/NARANJO(R.GRANDE)-EL ROSARIO(CRUCE IGLESIA)</t>
  </si>
  <si>
    <t>14+715</t>
  </si>
  <si>
    <r>
      <t xml:space="preserve">LTE CANT.PALMARES/NARANJO(R.GRANDE)-EL ROSARIO(CRUCE IGLESIA) </t>
    </r>
    <r>
      <rPr>
        <b/>
        <u/>
        <sz val="12"/>
        <color theme="1"/>
        <rFont val="Arial"/>
        <family val="2"/>
      </rPr>
      <t>(RECLASIFICADA)</t>
    </r>
  </si>
  <si>
    <t>17+875</t>
  </si>
  <si>
    <t>EL ROSARIO(CRUCE IGLESIA)-VILLANO(R.118)</t>
  </si>
  <si>
    <t>1+525</t>
  </si>
  <si>
    <t>LA ARGENTINA(R.154)-LTE CANT.GRECIA/ATENAS(R.GRANDE)</t>
  </si>
  <si>
    <t>8+700</t>
  </si>
  <si>
    <t>TACARES(R.118)-LA ARGENTINA(R.154)</t>
  </si>
  <si>
    <t>1+600</t>
  </si>
  <si>
    <t>TACARES(R.118)-CALLE FLORES(TANQUE DE A Y A)</t>
  </si>
  <si>
    <t>6+175</t>
  </si>
  <si>
    <t>CALLE FLORES(TANQUE A Y A)-SANTA GERTRÚDIS SUR(R.107)</t>
  </si>
  <si>
    <t>4+230</t>
  </si>
  <si>
    <t>BAJO CORRALES(R.148)-LTE CANT.NARANJO/SAN RAMÓN(R.CAÑUELA)</t>
  </si>
  <si>
    <t>4+630</t>
  </si>
  <si>
    <r>
      <t xml:space="preserve">BAJO CORRALES(R.148)-LTE CANT.NARANJO/SAN RAMÓN(R.CAÑUELA) </t>
    </r>
    <r>
      <rPr>
        <b/>
        <u/>
        <sz val="12"/>
        <color theme="1"/>
        <rFont val="Arial"/>
        <family val="2"/>
      </rPr>
      <t>(RECLASIFICADA)</t>
    </r>
  </si>
  <si>
    <t>5+305</t>
  </si>
  <si>
    <r>
      <t xml:space="preserve">LTE CANT.NARANJO/SAN RAMÓN(R.CAÑUELA)-CONCEPCIÓN ARRIBA(R.704) </t>
    </r>
    <r>
      <rPr>
        <b/>
        <u/>
        <sz val="12"/>
        <color theme="1"/>
        <rFont val="Arial"/>
        <family val="2"/>
      </rPr>
      <t>(RECLASIFICADA)</t>
    </r>
  </si>
  <si>
    <t>1+715</t>
  </si>
  <si>
    <t>RÍO PALMITOS(R.148)-PALMITOS(R.706)</t>
  </si>
  <si>
    <t>3+940</t>
  </si>
  <si>
    <t>PALMITOS(R.706)-SAN ROQUE(IGLESIA)</t>
  </si>
  <si>
    <t>5+625</t>
  </si>
  <si>
    <t>SAN ROQUE(IGLESIA)-LA CUEVA(R.725)</t>
  </si>
  <si>
    <t>15+640</t>
  </si>
  <si>
    <t>17+290</t>
  </si>
  <si>
    <r>
      <t xml:space="preserve">LTE CANT.ALFARO RUIZ/VALVERDE VEGA(R.TORO)-BAJOS DEL TORO(R.708) </t>
    </r>
    <r>
      <rPr>
        <b/>
        <u/>
        <sz val="12"/>
        <color theme="1"/>
        <rFont val="Arial"/>
        <family val="2"/>
      </rPr>
      <t>(RECLASIFICADA)</t>
    </r>
  </si>
  <si>
    <t>12+890</t>
  </si>
  <si>
    <t>15+470</t>
  </si>
  <si>
    <t>LTE PROV.HEREDIA/ALAJUELA(R.SEGUNDO)-BARRIO CACIQUE(INTERSECCIÓN AEROPUERTO)</t>
  </si>
  <si>
    <t>17+705</t>
  </si>
  <si>
    <t>21+170</t>
  </si>
  <si>
    <t>ALAJUELA(R.130)(R.153)(Av.Central)C.2)-BARRIO SAN JOSÉ(R.118)</t>
  </si>
  <si>
    <t>23+705</t>
  </si>
  <si>
    <t>BARRIO TROPICANA(ALAJUELA)(C.T.20101)(Av.10/C.3)-ALAJUELA(CEMENTERIO)(R.124)(Av.3/C.12)</t>
  </si>
  <si>
    <t>26+495</t>
  </si>
  <si>
    <t>ALAJUELA(CEMENTERIO)(R.124)(Av.3/C.12)-BARRIO SAN JOSÉ(R.118)</t>
  </si>
  <si>
    <t>32+600</t>
  </si>
  <si>
    <t>BARRIO SAN JOSÉ(R.118)-MANOLOS(PASO SUPERIOR R.1)</t>
  </si>
  <si>
    <t>35+990</t>
  </si>
  <si>
    <t>39+415</t>
  </si>
  <si>
    <t>LA GARITA(R.136)-LTE CANT.ALAJUELA/ATENAS(R.GRANDE)</t>
  </si>
  <si>
    <t>46+610</t>
  </si>
  <si>
    <t>LTE CANT.ALAJUELA/ATENAS(R.GRANDE)-ATENAS(R.135)</t>
  </si>
  <si>
    <t>55+950</t>
  </si>
  <si>
    <t>6+765</t>
  </si>
  <si>
    <t>EL CACAO(R.118)-LTE CANT.ALAJUELA/POÁS(R.POÁS)</t>
  </si>
  <si>
    <t>LTE CANT.ALAJUELA/POÁS(R.POÁS)-LTE CANT.POÁS/GRECIA(2+655 KMS DESPUÉS ESCUELA SAN RAFAEL)</t>
  </si>
  <si>
    <t>9+820</t>
  </si>
  <si>
    <t>11+805</t>
  </si>
  <si>
    <t>LTE PROV.HEREDIA/ALAJUELA(R.SEGUNDO)-BARRIO CACIQUE(R.1)</t>
  </si>
  <si>
    <t>4+585</t>
  </si>
  <si>
    <t>BARRIO SAN JOSÉ(R.3)-LTE CANT.ALAJUELA/POÁS(R.POÁS)</t>
  </si>
  <si>
    <t>7+710</t>
  </si>
  <si>
    <t>LTE CANT.ALAJUELA/POÁS(R.POÁS)-LTE CANT.POÁS/GRECIA(R.PRENDAS)</t>
  </si>
  <si>
    <t>0+585</t>
  </si>
  <si>
    <t>RÍO SEGUNDO(R.3)-LTE PROV.ALAJUELA/HEREDIA(CRUCE DESAMPARADOS)</t>
  </si>
  <si>
    <t>0+600</t>
  </si>
  <si>
    <t>VARABLANCA(R.126)-LTE PROV.HEREDIA/ALAJUELA(0+600 MTS DESPUÉS R.126)</t>
  </si>
  <si>
    <t>6+620</t>
  </si>
  <si>
    <t>LTE PROV.HEREDIA/ALAJUELA(0+600 MTS DESPUÉS R.126)-LTE CANT.ALAJUELA/POÁS(R.POASITO)</t>
  </si>
  <si>
    <t>15+100</t>
  </si>
  <si>
    <t>LTE CANT.ALAJUELA/POÁS(R.POASITO)-PARQUE NACIONAL VOLCÁN POÁS(PORTÓN)</t>
  </si>
  <si>
    <t>1+640</t>
  </si>
  <si>
    <t>SAN ANTONIO(R.124)-EL COCO(CRUCE CALLE CANDELA)</t>
  </si>
  <si>
    <t>3+575</t>
  </si>
  <si>
    <t>7+320</t>
  </si>
  <si>
    <t>SAN RAFAEL OESTE(R.124)-LTE PROV.ALAJUELA/HEREDIA(0+450 MTS DESPUÉS R.147)</t>
  </si>
  <si>
    <t>6+800</t>
  </si>
  <si>
    <t>11+475</t>
  </si>
  <si>
    <t>LTE PROV.HEREDIA/ALAJUELA(0+380 MTS DESPUÉS ESCUELA SAN PEDRO)-LA AGONÍA(R.3)</t>
  </si>
  <si>
    <t>2+665</t>
  </si>
  <si>
    <t>BARRIO CORAZÓN DE JESÚS(R.3)(Av.3/C.12)-SAN ANTONIO(R.122)</t>
  </si>
  <si>
    <t>7+245</t>
  </si>
  <si>
    <t>9+705</t>
  </si>
  <si>
    <t>CIRUELAS(R.721)-LA GUÁCIMA(CRUCE A NUESTRO AMO)</t>
  </si>
  <si>
    <t>13+445</t>
  </si>
  <si>
    <t>LA GUÁCIMA(CRUCE A NUESTRO AMO)-SAN RAFAEL OESTE(R.122)</t>
  </si>
  <si>
    <t>2+620</t>
  </si>
  <si>
    <t>ALAJUELA(R.3)(Av.5/C.9)-GUADALUPE ABAJO(IGLESIA)</t>
  </si>
  <si>
    <t>10+660</t>
  </si>
  <si>
    <t>ALAJUELA(R.3)(Av.9/C.2)-ITIQUÍS(R.ITIQUÍS)</t>
  </si>
  <si>
    <t>8+230</t>
  </si>
  <si>
    <t>ITIQUÍS(R.ITIQUÍS)-SAN ISIDRO(R.712)</t>
  </si>
  <si>
    <t>11+940</t>
  </si>
  <si>
    <t>SAN ISIDRO(R.712)-SABANILLA(EBAIS)</t>
  </si>
  <si>
    <t>15+045</t>
  </si>
  <si>
    <t>SABANILLA(EBAIS)-LTE CANT.ALAJUELA/POÁS(R.POÁS)</t>
  </si>
  <si>
    <t>17+285</t>
  </si>
  <si>
    <t>LTE CANT.ALAJUELA/POÁS(R.POÁS)-SAN PEDRO(R.107)</t>
  </si>
  <si>
    <t>3+820</t>
  </si>
  <si>
    <t>CONCEPCIÓN DE ATENAS(R.27)-ATENAS(R.3)</t>
  </si>
  <si>
    <t>12+875</t>
  </si>
  <si>
    <t>19+065</t>
  </si>
  <si>
    <t>LTE CANT.PALMARES/ATENAS(0+100 MTS DESPUÉS CRUCE ALTO LÓPEZ)-SAN JOSÉ SUR(R.716)</t>
  </si>
  <si>
    <t>21+970</t>
  </si>
  <si>
    <t>SAN JOSÉ SUR(R.716)-ATENAS(R.3)</t>
  </si>
  <si>
    <t>4+040</t>
  </si>
  <si>
    <t>LA GARITA(R.3)-TURRÚCARES(R.721)</t>
  </si>
  <si>
    <t>6+660</t>
  </si>
  <si>
    <t>TURRÚCARES(R.721)-SAN MIGUEL(IGLESIA)</t>
  </si>
  <si>
    <t>6+690</t>
  </si>
  <si>
    <t>SAN MIGUEL(IGLESIA)-LTE PROV.ALAJUELA/SAN JOSÉ(R.VIRILLA)</t>
  </si>
  <si>
    <t>6+720</t>
  </si>
  <si>
    <r>
      <t xml:space="preserve">SAN MIGUEL(IGLESIA)-LTE PROV.ALAJUELA/SAN JOSÉ(R.VIRILLA) </t>
    </r>
    <r>
      <rPr>
        <b/>
        <u/>
        <sz val="12"/>
        <color theme="1"/>
        <rFont val="Arial"/>
        <family val="2"/>
      </rPr>
      <t>(RECLASIFICADA)</t>
    </r>
  </si>
  <si>
    <t>11+065</t>
  </si>
  <si>
    <t>SAN PEDRO(R.107)-LTE CANT.POÁS/ALAJUELA/(R.POASITO)</t>
  </si>
  <si>
    <t>14+995</t>
  </si>
  <si>
    <t>LTE CANT.POÁS/ALAJUELA(R.POASITO)-POASITO(R.120)</t>
  </si>
  <si>
    <t>3+720</t>
  </si>
  <si>
    <t>5+180</t>
  </si>
  <si>
    <t>LTE PROV.SAN JOSÉ/ALAJUELA(R.VIRILLA)-SAN RAFAEL OESTE(R.122)</t>
  </si>
  <si>
    <t>1+685</t>
  </si>
  <si>
    <t>AEROPUERTO(R.1)(RADIAL ALAJUELA)-ALAJUELA(C.T.29001)(Av.10)(K.F.C.)</t>
  </si>
  <si>
    <t>3+370</t>
  </si>
  <si>
    <t>AEROPUERTO(R.1)(RADIAL ALAJUELA)-BARRIO EL CARMEN(ALAJUELA)(Av. 10/C.2)</t>
  </si>
  <si>
    <t>3+855</t>
  </si>
  <si>
    <t>2+745</t>
  </si>
  <si>
    <t>ATENAS(R.3)(Av.5/C.0)-GUÁCIMOS(IGLESIA)</t>
  </si>
  <si>
    <t>3+395</t>
  </si>
  <si>
    <r>
      <t xml:space="preserve">ATENAS(R.3)(Av.5/C.0)-GUÁCIMOS(IGLESIA) </t>
    </r>
    <r>
      <rPr>
        <b/>
        <u/>
        <sz val="12"/>
        <color theme="1"/>
        <rFont val="Arial"/>
        <family val="2"/>
      </rPr>
      <t>(RECLASIFICADA)</t>
    </r>
  </si>
  <si>
    <t>13+655</t>
  </si>
  <si>
    <r>
      <t xml:space="preserve">GUÁCIMOS(IGLESIA)-QUEBRADAS(ESTACIÓN FERROCARRIL) </t>
    </r>
    <r>
      <rPr>
        <b/>
        <u/>
        <sz val="12"/>
        <color theme="1"/>
        <rFont val="Arial"/>
        <family val="2"/>
      </rPr>
      <t>(RECLASIFICADA)</t>
    </r>
  </si>
  <si>
    <t>15+995</t>
  </si>
  <si>
    <r>
      <t xml:space="preserve">QUEBRADAS(ESTACIÓN FERROCARRIL)-LTE PROV.ALAJUELA/SAN JOSÉ(R.TÁRCOLES) </t>
    </r>
    <r>
      <rPr>
        <b/>
        <u/>
        <sz val="12"/>
        <color theme="1"/>
        <rFont val="Arial"/>
        <family val="2"/>
      </rPr>
      <t>(RECLASIFICADA)</t>
    </r>
  </si>
  <si>
    <t>9+000</t>
  </si>
  <si>
    <t>16+335</t>
  </si>
  <si>
    <t>17+515</t>
  </si>
  <si>
    <t>6+085</t>
  </si>
  <si>
    <t>LTE CANT.GRECIA/ATENAS(R.GRANDE)-SAN JOSÉ SUR(R.135)</t>
  </si>
  <si>
    <t>5+095</t>
  </si>
  <si>
    <t>TAMBOR(R.107)-ITIQUÍS(R.130)</t>
  </si>
  <si>
    <t>2+800</t>
  </si>
  <si>
    <t>RÍO ITIQUÍS(R.118)-TUETAL NORTE(ESCUELA)</t>
  </si>
  <si>
    <t>5+135</t>
  </si>
  <si>
    <t>TUETAL NORTE(ESCUELA)-ITIQUÍS(R.718)</t>
  </si>
  <si>
    <t>1+420</t>
  </si>
  <si>
    <t>CONCEPCIÓN ESTE(R.3)-CONCEPCIÓN(RADIAL ATENAS)</t>
  </si>
  <si>
    <t>5+960</t>
  </si>
  <si>
    <t>CONCEPCIÓN(RADIAL ATENAS)-LA BALSA(ESCUELA GANADERÍA)</t>
  </si>
  <si>
    <t>7+235</t>
  </si>
  <si>
    <t>CIRUELAS(R.124)-TURRÚCARES(R.136)</t>
  </si>
  <si>
    <t>10+380</t>
  </si>
  <si>
    <t>TURRÚCARES(R.136)-CEBADILLA(CRUCE CENTRO POBLACIÓN)</t>
  </si>
  <si>
    <t>11+495</t>
  </si>
  <si>
    <t>CEBADILLA(CRUCE CENTRO POBLACIÓN)-LA GARITA(R.3)</t>
  </si>
  <si>
    <t>1+325</t>
  </si>
  <si>
    <t>4+870</t>
  </si>
  <si>
    <t>8+480</t>
  </si>
  <si>
    <t>CHILAMATE(IGLESIA)-SAN PEDRO(R.107)</t>
  </si>
  <si>
    <t>1+900</t>
  </si>
  <si>
    <t>BARRIO SAN MARTÍN(R.130)-TUETAL NORTE(R.719)</t>
  </si>
  <si>
    <t>4+205</t>
  </si>
  <si>
    <t>0+700</t>
  </si>
  <si>
    <t>Alajuela (BºTropicana)(R.3,Av-10,C.3)-Alajuela(BºEl Carmen)(R.124,Av.10,C.10)</t>
  </si>
  <si>
    <t>1+535</t>
  </si>
  <si>
    <t>MONSERRAT(R.1)-SAN RAMÓN(R.156)</t>
  </si>
  <si>
    <t>5+205</t>
  </si>
  <si>
    <t>SAN RAMÓN(R.156)-LTE CANT.SAN RAMÓN/PALMARES(0+900 MTS DESPUÉS ESCUELA GUARIA)</t>
  </si>
  <si>
    <t>6+910</t>
  </si>
  <si>
    <t>LTE CANT.SAN RAMÓN/PALMARES(0+900 MTS DESPUÉS ESCUELA GUARIA)-PALMARES(PASO INFERIOR R.1)</t>
  </si>
  <si>
    <t>11+320</t>
  </si>
  <si>
    <t>PALMARES(PASO INFERIOR R.1)-PALMARES(R.148)</t>
  </si>
  <si>
    <t>12+975</t>
  </si>
  <si>
    <t>PALMARES(R.148)-ZARAGOZA(PARQUE/IGLESIA)</t>
  </si>
  <si>
    <t>ZARAGOZA(PARQUE)-LTE CANT.PALMARES/ATENAS(0+100 MTS DESPUÉS CRUCE ALTO LÓPEZ)</t>
  </si>
  <si>
    <t>31+430</t>
  </si>
  <si>
    <t>LTE CANT.NARANJO/ZARCERO(R.ESPINO)-ZAPOTE(IGLESIA)</t>
  </si>
  <si>
    <t>41+460</t>
  </si>
  <si>
    <t>ZAPOTE(IGLESIA)-LTE CANT.ZARCERO/SAN CARLOS(R.LA VIEJA)</t>
  </si>
  <si>
    <t>11+095</t>
  </si>
  <si>
    <t>LTE CANT.NARANJO/PALMARES(R.GRANDE)-PALMARES(R.135)</t>
  </si>
  <si>
    <t>0+650</t>
  </si>
  <si>
    <t>RADIAL SAN RAMÓN(R.1)-SAN RAMÓN(R.135)(R.703)</t>
  </si>
  <si>
    <t>3+325</t>
  </si>
  <si>
    <t>SAN RAMÓN(R.703)-LTE CANT.SAN RAMÓN/PALMARES(0+400 MTS DESPUÉS IGLESIA SAN ISIDRO)</t>
  </si>
  <si>
    <t>5+705</t>
  </si>
  <si>
    <t>LTE CANT.SAN RAMÓN/PALMARES(0+400 MTS DESPUÉS IGLESIA SAN ISIDRO)-PALMARES(R.135)</t>
  </si>
  <si>
    <t>8+830</t>
  </si>
  <si>
    <t>SAN RAMÓN(R.703)(HOSPITAL)-ÁNGELES NORTE(IGLESIA)</t>
  </si>
  <si>
    <t>38+410</t>
  </si>
  <si>
    <t xml:space="preserve">ÁNGELES NORTE(IGLESIA)-BAJO RODRÍGUEZ(CRUCE SANTA CLARA) </t>
  </si>
  <si>
    <t>46+020</t>
  </si>
  <si>
    <t>BAJO RODRÍGUEZ(CRUCE SANTA CLARA)-LTE CANT.SAN RAMÓN/SAN CARLOS(R.ESPERANZA)</t>
  </si>
  <si>
    <t>3+565</t>
  </si>
  <si>
    <t>SAN RAMÓN(R.135)(R.156)-SAN JUAN(R.704)</t>
  </si>
  <si>
    <t>12+715</t>
  </si>
  <si>
    <t>SAN JUAN(R.704)-LTE CANT.SAN RAMÓN/NARANJO(0+700 MTS DESPUÉS CRUCE CAÑUELA ARRIBA)</t>
  </si>
  <si>
    <t>4+655</t>
  </si>
  <si>
    <t>SAN JUAN(R.703)-CONCEPCIÓN ARRIBA(ESCUELA)</t>
  </si>
  <si>
    <t>CONCEPCIÓN ARRIBA(ESCUELA)-LTE CANT.SAN RAMÓN/NARANJO(2+090 KMS DESPUÉS CRUCE SIFÓN)</t>
  </si>
  <si>
    <t>8+990</t>
  </si>
  <si>
    <t>SAN RAMÓN(R.702)-PIEDADES NORTE(IGLESIA)</t>
  </si>
  <si>
    <t>13+665</t>
  </si>
  <si>
    <t>PIEDADES NORTE(IGLESIA)-BAJO LA PAZ(ESCUELA)</t>
  </si>
  <si>
    <t>5+255</t>
  </si>
  <si>
    <t>SAN RAMÓN(R.135)-RINCÓN DE MORA(ESCUELA)</t>
  </si>
  <si>
    <t>13+290</t>
  </si>
  <si>
    <t>RINCÓN DE MORA(ESCUELA)-LLANO BRENES(FINAL ASFALTO)</t>
  </si>
  <si>
    <t>13+950</t>
  </si>
  <si>
    <t>LLANO BRENES(FINAL ASFALTO)-LTE CANT.SAN RAMÓN/SAN MATEO(QUEB.ZAPOTE)</t>
  </si>
  <si>
    <t>2+340</t>
  </si>
  <si>
    <t>ZARAGOZA(R.135)-RINCÓN DE ZARAGOZA(CRUCE CALLE JIMÉNEZ)</t>
  </si>
  <si>
    <t>5+930</t>
  </si>
  <si>
    <t>RINCÓN DE ZARAGOZA(CRUCE CALLE JIMÉNEZ)-BERLÍN(R.713)</t>
  </si>
  <si>
    <t>ZARAGOZA(R.135)-LTE CANT.PALMARES/NARANJO(R.GRANDE)</t>
  </si>
  <si>
    <t>6+315</t>
  </si>
  <si>
    <t>ZARCERO(R.141)-PALMIRA(IGLESIA)</t>
  </si>
  <si>
    <t>9+055</t>
  </si>
  <si>
    <t>PALMIRA(IGLESIA)-PUEBLO NUEVO(PICADO)(IGLESIA)</t>
  </si>
  <si>
    <t>PUEBLO NUEVO(PICADO)(IGLESIA)-LTE CANT.ALFARO RUIZ/VALVERDE VEGA(R.TORO)</t>
  </si>
  <si>
    <t>40+950</t>
  </si>
  <si>
    <t>51+770</t>
  </si>
  <si>
    <t>PIEDADES SUR(IGLESIA)-SAN RAMÓN(R.703)</t>
  </si>
  <si>
    <t>LOURDES(ESCUELA)-CALLE CHAYOTE(CRUCE CALLE CHAYOTE). (RECLACIFICADA)</t>
  </si>
  <si>
    <t>CALLE CHAYOTE(CRUCE CALLE CHAYOTE)-LLANO BONITO(R.141) (RECLASIFICADA)</t>
  </si>
  <si>
    <t>ZARAGOZA(R.135)-LTE CANT.PALMARES/NARANJO(R.GRANDE) (RECLASIFICADA)</t>
  </si>
  <si>
    <t>LTE CANT.PALMARES/NARANJO(R.GRANDE)-EL ROSARIO(CRUCE IGLESIA) (RECLASIFICADA)</t>
  </si>
  <si>
    <t>BAJO CORRALES(R.148)-LTE CANT.NARANJO/SAN RAMÓN(R.CAÑUELA) (RECLASIFICADA)</t>
  </si>
  <si>
    <t>LTE CANT.NARANJO/SAN RAMÓN(R.CAÑUELA)-CONCEPCIÓN ARRIBA(R.704) (RECLASIFICADA)</t>
  </si>
  <si>
    <t>LTE CANT.ALFARO RUIZ/VALVERDE VEGA(R.TORO)-BAJOS DEL TORO(R.708) (RECLASIFICADA)</t>
  </si>
  <si>
    <t>SAN MIGUEL(IGLESIA)-LTE PROV.ALAJUELA/SAN JOSÉ(R.VIRILLA) (RECLASIFICADA)</t>
  </si>
  <si>
    <t>ATENAS(R.3)(Av.5/C.0)-GUÁCIMOS(IGLESIA) (RECLASIFICADA)</t>
  </si>
  <si>
    <t>GUÁCIMOS(IGLESIA)-QUEBRADAS(ESTACIÓN FERROCARRIL) (RECLASIFICADA)</t>
  </si>
  <si>
    <t>QUEBRADAS(ESTACIÓN FERROCARRIL)-LTE PROV.ALAJUELA/SAN JOSÉ(R.TÁRCOLES) (RECLASIFICADA)</t>
  </si>
  <si>
    <t>Columna2</t>
  </si>
  <si>
    <t>MONTO ACUMULADO  TRIMESTRAL</t>
  </si>
  <si>
    <t>M-41 (A2)</t>
  </si>
  <si>
    <t>Monserrat San Ramón (R.1) - San Ramón (R.156)(R.703)</t>
  </si>
  <si>
    <t>San Ramón(R.156)(R. 703) - Barrio La Guaria(Lte Cantonal)</t>
  </si>
  <si>
    <t>Barrio La Guaria (Lte Cant)-Palmares (Paso Inferior Ruta 1)</t>
  </si>
  <si>
    <t>Palmares(Paso Inferior R.1)-Palmares(R.148)</t>
  </si>
  <si>
    <t>CR.416.03</t>
  </si>
  <si>
    <t>Palmares(R.148)-Zaragoza(Parque/Iglesia)</t>
  </si>
  <si>
    <t>Zaragoza(Parque / Iglesia)-Candelaria (Limite Cantonal)</t>
  </si>
  <si>
    <t>San Ramón(R.703)(Hospital)-Ángeles Norte(Iglesia)</t>
  </si>
  <si>
    <t xml:space="preserve">Ángeles Norte(Iglesia)-Bajo Rodríguez(Cruce Santa Clara) </t>
  </si>
  <si>
    <t>Bajo Rodríguez(Cruce Santa Clara)-Los Criques (Rio Esperanza)(Lte Cantonal)</t>
  </si>
  <si>
    <t>SAN RAMON(R.135)(R.156)-SAN JUAN(R.704)</t>
  </si>
  <si>
    <t>San Juan(R.704) - San Antonio De Barranca (Lte. Cantonal)</t>
  </si>
  <si>
    <t>San Juan(R.703)-Concepción Arriba(Escuela)</t>
  </si>
  <si>
    <t>Concepción Arriba(Escuela)-Cañuela (Concepción Arriba)Lte. Cantonal</t>
  </si>
  <si>
    <t>Piedades Sur(Iglesia)-San Ramón(R.703)</t>
  </si>
  <si>
    <t>San Ramón(R.135)-Rincón De Mora(Escuela)</t>
  </si>
  <si>
    <t>Rincón De Mora(Escuela)-Llano Brenes(Final Asfalto)(Cruce Centro Población)</t>
  </si>
  <si>
    <t>Llano Brenes(Final Asfalto)(Cruce Centro Población)-Zapote(Queb. Zapote)(Lte. Cantonal)</t>
  </si>
  <si>
    <t>San Ramón(R.702)-Piedades Norte(Iglesia)</t>
  </si>
  <si>
    <t>Piedades Norte (Iglesia) - Bajo La Paz (Escuela)</t>
  </si>
  <si>
    <t>LTE CANT.NARANJO/ALFARO RUIZ(RIO ESPINO)-ZAPOTE(IGLESIA)</t>
  </si>
  <si>
    <t>Zapote(Iglesia)-Lajas (Río La Vieja)(Lte Cantonal)</t>
  </si>
  <si>
    <t>Zarcero(R.141)-Palmira(Iglesia)</t>
  </si>
  <si>
    <t>Palmira (Iglesia) - Pueblo Nuevo (Picada) (Iglesia)</t>
  </si>
  <si>
    <t>Pueblo Nuevo(Picada)(Iglesia) - Río Toro (Lte Cantonal Alfaro Ruiz/Valverde Vega)</t>
  </si>
  <si>
    <t>San Isidro (Lte Cantonal)-Palmares(R.135) (Intersección Palmares)</t>
  </si>
  <si>
    <t>San Ramón(R.703)-San Isidro (Lte. Cantonal)</t>
  </si>
  <si>
    <t>Puente Rio Grande(Limite Cantonal)-Palmares(R.135)</t>
  </si>
  <si>
    <t>RADIAL SAN RAMON(R.1)-SAN RAMON(R.135)(R.703)</t>
  </si>
  <si>
    <t>Zaragoza(R.135)-Lte Cant.Palmares/Naranjo(R.Grande)</t>
  </si>
  <si>
    <t>LICITACIÓN PÚBLICA No 128</t>
  </si>
  <si>
    <t>zona</t>
  </si>
  <si>
    <t>1-4</t>
  </si>
  <si>
    <t>1-5</t>
  </si>
  <si>
    <t>1-6</t>
  </si>
  <si>
    <t>CONTRATISTA   MECO</t>
  </si>
  <si>
    <t>IVA reajuste</t>
  </si>
  <si>
    <t>Gerencia Conservación de  Vías y Puentes</t>
  </si>
  <si>
    <t>conservación.documental@conavi.go.cr</t>
  </si>
  <si>
    <t>Teléfono: (506)2202-5469</t>
  </si>
  <si>
    <t>{Indicar el periodo en el formato de año y trimestre calendario, que corresponde}</t>
  </si>
  <si>
    <t>{Indica el número de la contratación que respalda el proyecto}</t>
  </si>
  <si>
    <t>{Indica el nombre de la contratación que respalda el proyecto}</t>
  </si>
  <si>
    <t>{Indica el nombre del contratista}</t>
  </si>
  <si>
    <t>MES 1 ENERO DEL 20XX</t>
  </si>
  <si>
    <t>MES 2 FEBRERO DEL 20XX</t>
  </si>
  <si>
    <t>MES 3 MARZO DEL 20XX</t>
  </si>
  <si>
    <t>I-Trim 20XX</t>
  </si>
  <si>
    <t>INSTRUCTIVO DE LLENADO</t>
  </si>
  <si>
    <t>Información de la Matriz</t>
  </si>
  <si>
    <t>Descripción de la necesidad a atender en el proyecto.</t>
  </si>
  <si>
    <r>
      <rPr>
        <b/>
        <sz val="8"/>
        <color theme="1"/>
        <rFont val="Arial"/>
        <family val="2"/>
      </rPr>
      <t>Objetivo</t>
    </r>
    <r>
      <rPr>
        <sz val="8"/>
        <color theme="1"/>
        <rFont val="Arial"/>
        <family val="2"/>
      </rPr>
      <t xml:space="preserve">: Presentar un detalle de las actividades y montos a ejecutar de acuerdo al trimestre calendario del año en curso, con el fin de determinar la programación en la ejecución de los proyectos.
</t>
    </r>
  </si>
  <si>
    <r>
      <t>RUTA</t>
    </r>
    <r>
      <rPr>
        <b/>
        <vertAlign val="superscript"/>
        <sz val="11"/>
        <color theme="0"/>
        <rFont val="Calibri"/>
        <family val="2"/>
        <scheme val="minor"/>
      </rPr>
      <t xml:space="preserve">4 </t>
    </r>
  </si>
  <si>
    <r>
      <t>SECCIÓN DE CONTROL</t>
    </r>
    <r>
      <rPr>
        <b/>
        <vertAlign val="superscript"/>
        <sz val="11"/>
        <color theme="0"/>
        <rFont val="Calibri"/>
        <family val="2"/>
        <scheme val="minor"/>
      </rPr>
      <t>5</t>
    </r>
  </si>
  <si>
    <r>
      <t>ESTACIONAMIENTO</t>
    </r>
    <r>
      <rPr>
        <b/>
        <vertAlign val="superscript"/>
        <sz val="11"/>
        <color theme="0"/>
        <rFont val="Calibri"/>
        <family val="2"/>
        <scheme val="minor"/>
      </rPr>
      <t>7</t>
    </r>
  </si>
  <si>
    <r>
      <t>ITEM</t>
    </r>
    <r>
      <rPr>
        <b/>
        <vertAlign val="superscript"/>
        <sz val="11"/>
        <color theme="0"/>
        <rFont val="Calibri"/>
        <family val="2"/>
        <scheme val="minor"/>
      </rPr>
      <t>8</t>
    </r>
  </si>
  <si>
    <r>
      <t>PRECIO UNITARIO</t>
    </r>
    <r>
      <rPr>
        <b/>
        <vertAlign val="superscript"/>
        <sz val="11"/>
        <color theme="0"/>
        <rFont val="Calibri"/>
        <family val="2"/>
        <scheme val="minor"/>
      </rPr>
      <t>11</t>
    </r>
  </si>
  <si>
    <r>
      <t>TOTALES MONTOS</t>
    </r>
    <r>
      <rPr>
        <b/>
        <vertAlign val="superscript"/>
        <sz val="11"/>
        <color theme="0"/>
        <rFont val="Calibri"/>
        <family val="2"/>
        <scheme val="minor"/>
      </rPr>
      <t>12</t>
    </r>
  </si>
  <si>
    <r>
      <t>MONTO ACUMULADO  TRIMESTRAL</t>
    </r>
    <r>
      <rPr>
        <b/>
        <vertAlign val="superscript"/>
        <sz val="11"/>
        <color theme="0"/>
        <rFont val="Calibri"/>
        <family val="2"/>
        <scheme val="minor"/>
      </rPr>
      <t>13</t>
    </r>
  </si>
  <si>
    <r>
      <t>OBSERVACIONES</t>
    </r>
    <r>
      <rPr>
        <b/>
        <vertAlign val="superscript"/>
        <sz val="11"/>
        <color theme="0"/>
        <rFont val="Calibri"/>
        <family val="2"/>
        <scheme val="minor"/>
      </rPr>
      <t>14</t>
    </r>
  </si>
  <si>
    <r>
      <t>UNIDAD</t>
    </r>
    <r>
      <rPr>
        <b/>
        <vertAlign val="superscript"/>
        <sz val="11"/>
        <color theme="0"/>
        <rFont val="Calibri"/>
        <family val="2"/>
        <scheme val="minor"/>
      </rPr>
      <t xml:space="preserve">10 </t>
    </r>
  </si>
  <si>
    <r>
      <t>10- UNIDAD</t>
    </r>
    <r>
      <rPr>
        <b/>
        <vertAlign val="superscript"/>
        <sz val="11"/>
        <color theme="0"/>
        <rFont val="Calibri"/>
        <family val="2"/>
        <scheme val="minor"/>
      </rPr>
      <t xml:space="preserve">0 </t>
    </r>
  </si>
  <si>
    <r>
      <t>11- PRECIO UNITARIO</t>
    </r>
    <r>
      <rPr>
        <b/>
        <vertAlign val="superscript"/>
        <sz val="11"/>
        <color theme="0"/>
        <rFont val="Calibri"/>
        <family val="2"/>
        <scheme val="minor"/>
      </rPr>
      <t>11</t>
    </r>
  </si>
  <si>
    <r>
      <t>12- TOTALES MONTOS</t>
    </r>
    <r>
      <rPr>
        <b/>
        <vertAlign val="superscript"/>
        <sz val="11"/>
        <color theme="0"/>
        <rFont val="Calibri"/>
        <family val="2"/>
        <scheme val="minor"/>
      </rPr>
      <t>12</t>
    </r>
  </si>
  <si>
    <r>
      <t>13- MONTO ACUMULADO  TRIMESTRAL</t>
    </r>
    <r>
      <rPr>
        <b/>
        <vertAlign val="superscript"/>
        <sz val="11"/>
        <color theme="0"/>
        <rFont val="Calibri"/>
        <family val="2"/>
        <scheme val="minor"/>
      </rPr>
      <t>13</t>
    </r>
  </si>
  <si>
    <r>
      <t>14- OBSERVACIONES</t>
    </r>
    <r>
      <rPr>
        <b/>
        <vertAlign val="superscript"/>
        <sz val="11"/>
        <color theme="0"/>
        <rFont val="Calibri"/>
        <family val="2"/>
        <scheme val="minor"/>
      </rPr>
      <t>14</t>
    </r>
  </si>
  <si>
    <t>15- NOMBRE Y FIRMA (electrónicas)</t>
  </si>
  <si>
    <t xml:space="preserve">Se indican las firmas electrónicas (digitales) del ingeniero de zona (15.1) y el Ing. Director Regional (15.2). </t>
  </si>
  <si>
    <t>Espacio exclusivo para el Departamento de Análisis Administrativo, para adjuntar los QR donde se indique la aprobación (16.1) y comunicación de la oficialización (16.2).</t>
  </si>
  <si>
    <r>
      <t>8-   ITEM</t>
    </r>
    <r>
      <rPr>
        <b/>
        <vertAlign val="superscript"/>
        <sz val="11"/>
        <color theme="0"/>
        <rFont val="Calibri"/>
        <family val="2"/>
        <scheme val="minor"/>
      </rPr>
      <t>8</t>
    </r>
  </si>
  <si>
    <r>
      <t>7-   ESTACIONAMIENTO</t>
    </r>
    <r>
      <rPr>
        <b/>
        <vertAlign val="superscript"/>
        <sz val="11"/>
        <color theme="0"/>
        <rFont val="Calibri"/>
        <family val="2"/>
        <scheme val="minor"/>
      </rPr>
      <t>7</t>
    </r>
  </si>
  <si>
    <t>5-   SECCION DE CONTROL</t>
  </si>
  <si>
    <t>4-   RUTA</t>
  </si>
  <si>
    <t>3-   PRIORIDAD</t>
  </si>
  <si>
    <r>
      <t>2-  GESTIÓN DE PROYECTO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</si>
  <si>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 xml:space="preserve">1-  ZONA </t>
  </si>
  <si>
    <t>16-  ELABORADO POR: DEPARTAMENTO DE ANÁLISIS ADMINISTRATIVO</t>
  </si>
  <si>
    <t>Indicar el kilometro de inicio y fin del proyecto.</t>
  </si>
  <si>
    <t>Indicar el número de zona donde se encuentra el proyecto.</t>
  </si>
  <si>
    <t>Detalla el número de la ruta donde se encuentra el proyecto.</t>
  </si>
  <si>
    <t>Detalla el número la sección de control donde se encuentra el proyecto.</t>
  </si>
  <si>
    <t>Espacio disponible para emitir algún comentario que se considere necesario,</t>
  </si>
  <si>
    <t>Los proyectos que sean mayores a un mes se deberá indicar la sumatoria de la línea acumulada, de modo que permita observarse el monto programado por ítem durante el mes y a la vez el del trimestre.</t>
  </si>
  <si>
    <t>Asignación del grado de prioridad que requiere la gestión del proyecto a atender (siendo el uno el proyecto de mayor prioridad y las demás prioridades de los proyectos irán dependiendo de manera lineal ejemplo 2,3,4…).</t>
  </si>
  <si>
    <t>Número de ítem atender.</t>
  </si>
  <si>
    <t>Indica la unidad métrica del ítem.</t>
  </si>
  <si>
    <t>Indica el precio unitario del ítem.</t>
  </si>
  <si>
    <t>Corresponde a la sumatoria total del plan mensual.</t>
  </si>
  <si>
    <t>F30.40.0.17 PLAN DE INVERSIÓN</t>
  </si>
  <si>
    <r>
      <t>DESCRIPCIÓN LA SECCIÓN DE CONTROL</t>
    </r>
    <r>
      <rPr>
        <b/>
        <vertAlign val="superscript"/>
        <sz val="11"/>
        <color theme="0"/>
        <rFont val="Calibri"/>
        <family val="2"/>
        <scheme val="minor"/>
      </rPr>
      <t>6</t>
    </r>
  </si>
  <si>
    <t>6-   DESCRIPCIÓN LA SECCIÓN DE CONTROL</t>
  </si>
  <si>
    <t>Indicar la sección de control.</t>
  </si>
  <si>
    <r>
      <t>ZONA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</si>
  <si>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r>
      <t>GESTIÓN DE PROYECTO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</si>
  <si>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r>
      <t>DESCRIPCIÓN DE ÍTEM</t>
    </r>
    <r>
      <rPr>
        <b/>
        <vertAlign val="superscript"/>
        <sz val="11"/>
        <color theme="0"/>
        <rFont val="Calibri"/>
        <family val="2"/>
        <scheme val="minor"/>
      </rPr>
      <t xml:space="preserve">9 </t>
    </r>
  </si>
  <si>
    <t>9-  DESCRIPCIÓN DE ÍTEM</t>
  </si>
  <si>
    <t>Indicar el ítem atender.</t>
  </si>
  <si>
    <r>
      <t>PRIORIDAD</t>
    </r>
    <r>
      <rPr>
        <b/>
        <vertAlign val="superscript"/>
        <sz val="11"/>
        <color theme="0"/>
        <rFont val="Calibri"/>
        <family val="2"/>
        <scheme val="minor"/>
      </rPr>
      <t>3</t>
    </r>
  </si>
  <si>
    <r>
      <t xml:space="preserve">Nombre y Firmas (electrónicas) de los funcionarios de la Gerencia de Conservación de Vías y Puentes </t>
    </r>
    <r>
      <rPr>
        <b/>
        <vertAlign val="superscript"/>
        <sz val="16"/>
        <color theme="1"/>
        <rFont val="Arial"/>
        <family val="2"/>
      </rPr>
      <t>15</t>
    </r>
  </si>
  <si>
    <r>
      <t>Ingeniero(a) de Zona</t>
    </r>
    <r>
      <rPr>
        <b/>
        <vertAlign val="superscript"/>
        <sz val="16"/>
        <color theme="1"/>
        <rFont val="Arial"/>
        <family val="2"/>
      </rPr>
      <t>15.1</t>
    </r>
    <r>
      <rPr>
        <b/>
        <sz val="16"/>
        <color theme="1"/>
        <rFont val="Arial"/>
        <family val="2"/>
      </rPr>
      <t xml:space="preserve">                                                                                                                        </t>
    </r>
  </si>
  <si>
    <r>
      <t xml:space="preserve">      Director(a) Regional</t>
    </r>
    <r>
      <rPr>
        <b/>
        <vertAlign val="superscript"/>
        <sz val="16"/>
        <color theme="1"/>
        <rFont val="Arial"/>
        <family val="2"/>
      </rPr>
      <t>15.2</t>
    </r>
  </si>
  <si>
    <r>
      <t>Elaborado por: Departamento de Análisis Administrativo</t>
    </r>
    <r>
      <rPr>
        <b/>
        <vertAlign val="superscript"/>
        <sz val="16"/>
        <color theme="0"/>
        <rFont val="Arial"/>
        <family val="2"/>
      </rPr>
      <t>16</t>
    </r>
  </si>
  <si>
    <r>
      <t xml:space="preserve"> Aprobación</t>
    </r>
    <r>
      <rPr>
        <b/>
        <vertAlign val="superscript"/>
        <sz val="16"/>
        <rFont val="Arial"/>
        <family val="2"/>
      </rPr>
      <t>16.1</t>
    </r>
  </si>
  <si>
    <r>
      <t>Comunicado</t>
    </r>
    <r>
      <rPr>
        <b/>
        <vertAlign val="superscript"/>
        <sz val="16"/>
        <rFont val="Arial"/>
        <family val="2"/>
      </rPr>
      <t>16.2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</si>
</sst>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₡&quot;#,##0.00;[Red]\-&quot;₡&quot;#,##0.00"/>
    <numFmt numFmtId="41" formatCode="_-* #,##0_-;\-* #,##0_-;_-* &quot;-&quot;_-;_-@_-"/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_-[$₡-140A]* #,##0.00_-;\-[$₡-140A]* #,##0.00_-;_-[$₡-140A]* &quot;-&quot;??_-;_-@_-"/>
    <numFmt numFmtId="165" formatCode="yyyy\-mm\-dd;@"/>
    <numFmt numFmtId="166" formatCode="#,##0.000\ &quot;km.&quot;"/>
    <numFmt numFmtId="167" formatCode="&quot;¢&quot;#,##0.00"/>
    <numFmt numFmtId="168" formatCode="_(* #,##0.00_);_(* \(#,##0.00\);_(* &quot;-&quot;??_);_(@_)"/>
    <numFmt numFmtId="169" formatCode="_-&quot;$&quot;* #,##0.00_-;\-&quot;$&quot;* #,##0.00_-;_-&quot;$&quot;* &quot;-&quot;??_-;_-@_-"/>
    <numFmt numFmtId="170" formatCode="_(&quot;₡&quot;* #,##0.00_);_(&quot;₡&quot;* \(#,##0.00\);_(&quot;₡&quot;* &quot;-&quot;??_);_(@_)"/>
    <numFmt numFmtId="171" formatCode="0.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rgb="FF00B0F0"/>
      <name val="Arial"/>
      <family val="2"/>
    </font>
    <font>
      <sz val="22"/>
      <color rgb="FF00B0F0"/>
      <name val="Arial"/>
      <family val="2"/>
    </font>
    <font>
      <sz val="10"/>
      <color rgb="FF00B0F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4"/>
      <color rgb="FFC00000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b/>
      <vertAlign val="superscript"/>
      <sz val="16"/>
      <color theme="1"/>
      <name val="Arial"/>
      <family val="2"/>
    </font>
    <font>
      <sz val="16"/>
      <color theme="0"/>
      <name val="Calibri"/>
      <family val="2"/>
      <scheme val="minor"/>
    </font>
    <font>
      <b/>
      <sz val="16"/>
      <color theme="0"/>
      <name val="Arial"/>
      <family val="2"/>
    </font>
    <font>
      <b/>
      <vertAlign val="superscript"/>
      <sz val="16"/>
      <color theme="0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29">
    <xf numFmtId="0" fontId="0" fillId="0" borderId="0" xfId="0"/>
    <xf numFmtId="0" fontId="2" fillId="0" borderId="0" xfId="0" applyFont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44" fontId="0" fillId="6" borderId="12" xfId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/>
    </xf>
    <xf numFmtId="0" fontId="5" fillId="0" borderId="0" xfId="4" applyFont="1" applyFill="1" applyBorder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11" borderId="0" xfId="0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2" fontId="6" fillId="0" borderId="22" xfId="0" applyNumberFormat="1" applyFont="1" applyBorder="1" applyAlignment="1">
      <alignment horizontal="centerContinuous" vertical="center"/>
    </xf>
    <xf numFmtId="2" fontId="6" fillId="0" borderId="0" xfId="0" applyNumberFormat="1" applyFont="1" applyAlignment="1">
      <alignment horizontal="centerContinuous" vertical="center"/>
    </xf>
    <xf numFmtId="0" fontId="0" fillId="11" borderId="0" xfId="0" applyFill="1" applyAlignment="1">
      <alignment wrapText="1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2" fontId="6" fillId="0" borderId="17" xfId="3" applyNumberFormat="1" applyFont="1" applyFill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left" vertical="center" wrapText="1"/>
    </xf>
    <xf numFmtId="43" fontId="6" fillId="0" borderId="1" xfId="2" applyFont="1" applyFill="1" applyBorder="1" applyAlignment="1">
      <alignment horizontal="center" vertical="center"/>
    </xf>
    <xf numFmtId="43" fontId="6" fillId="0" borderId="1" xfId="2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" fontId="6" fillId="11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3" fontId="0" fillId="11" borderId="0" xfId="0" applyNumberFormat="1" applyFill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24" xfId="0" applyFont="1" applyBorder="1" applyAlignment="1">
      <alignment horizontal="left" vertical="center"/>
    </xf>
    <xf numFmtId="0" fontId="0" fillId="11" borderId="23" xfId="0" applyFill="1" applyBorder="1"/>
    <xf numFmtId="0" fontId="6" fillId="0" borderId="23" xfId="0" applyFont="1" applyBorder="1" applyAlignment="1">
      <alignment horizontal="left" vertical="center"/>
    </xf>
    <xf numFmtId="4" fontId="6" fillId="0" borderId="25" xfId="0" applyNumberFormat="1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43" fontId="6" fillId="0" borderId="25" xfId="2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/>
    </xf>
    <xf numFmtId="2" fontId="6" fillId="0" borderId="2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64" fontId="6" fillId="0" borderId="30" xfId="0" applyNumberFormat="1" applyFont="1" applyBorder="1" applyAlignment="1">
      <alignment horizontal="center" vertical="center" wrapText="1"/>
    </xf>
    <xf numFmtId="44" fontId="0" fillId="8" borderId="1" xfId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6" fillId="0" borderId="0" xfId="5"/>
    <xf numFmtId="0" fontId="6" fillId="0" borderId="31" xfId="5" applyBorder="1" applyAlignment="1">
      <alignment horizontal="center"/>
    </xf>
    <xf numFmtId="165" fontId="13" fillId="0" borderId="32" xfId="5" applyNumberFormat="1" applyFont="1" applyBorder="1"/>
    <xf numFmtId="165" fontId="13" fillId="0" borderId="33" xfId="5" applyNumberFormat="1" applyFont="1" applyBorder="1"/>
    <xf numFmtId="0" fontId="7" fillId="12" borderId="1" xfId="5" applyFont="1" applyFill="1" applyBorder="1" applyAlignment="1">
      <alignment vertical="center" wrapText="1"/>
    </xf>
    <xf numFmtId="0" fontId="6" fillId="0" borderId="1" xfId="5" applyBorder="1" applyAlignment="1">
      <alignment horizontal="center"/>
    </xf>
    <xf numFmtId="0" fontId="6" fillId="0" borderId="1" xfId="5" applyBorder="1" applyAlignment="1">
      <alignment wrapText="1"/>
    </xf>
    <xf numFmtId="166" fontId="6" fillId="0" borderId="1" xfId="5" applyNumberFormat="1" applyBorder="1" applyAlignment="1">
      <alignment horizontal="center"/>
    </xf>
    <xf numFmtId="167" fontId="6" fillId="0" borderId="0" xfId="5" applyNumberFormat="1"/>
    <xf numFmtId="43" fontId="0" fillId="0" borderId="0" xfId="6" applyFont="1"/>
    <xf numFmtId="168" fontId="0" fillId="0" borderId="0" xfId="7" applyFont="1"/>
    <xf numFmtId="170" fontId="6" fillId="0" borderId="0" xfId="5" applyNumberFormat="1"/>
    <xf numFmtId="168" fontId="6" fillId="0" borderId="0" xfId="5" applyNumberFormat="1"/>
    <xf numFmtId="0" fontId="13" fillId="0" borderId="0" xfId="5" applyFont="1"/>
    <xf numFmtId="14" fontId="6" fillId="0" borderId="0" xfId="5" applyNumberFormat="1"/>
    <xf numFmtId="166" fontId="6" fillId="0" borderId="0" xfId="5" applyNumberFormat="1"/>
    <xf numFmtId="0" fontId="15" fillId="0" borderId="0" xfId="9" quotePrefix="1"/>
    <xf numFmtId="0" fontId="7" fillId="13" borderId="17" xfId="5" applyFont="1" applyFill="1" applyBorder="1" applyAlignment="1">
      <alignment horizontal="center"/>
    </xf>
    <xf numFmtId="0" fontId="7" fillId="12" borderId="23" xfId="5" applyFont="1" applyFill="1" applyBorder="1" applyAlignment="1">
      <alignment vertical="center" wrapText="1"/>
    </xf>
    <xf numFmtId="0" fontId="6" fillId="0" borderId="23" xfId="5" applyBorder="1" applyAlignment="1">
      <alignment horizontal="center"/>
    </xf>
    <xf numFmtId="0" fontId="6" fillId="0" borderId="24" xfId="5" applyBorder="1" applyAlignment="1">
      <alignment horizontal="center"/>
    </xf>
    <xf numFmtId="0" fontId="7" fillId="13" borderId="23" xfId="5" applyFont="1" applyFill="1" applyBorder="1" applyAlignment="1">
      <alignment horizontal="center"/>
    </xf>
    <xf numFmtId="0" fontId="7" fillId="12" borderId="25" xfId="5" applyFont="1" applyFill="1" applyBorder="1" applyAlignment="1">
      <alignment horizontal="center" vertical="center" wrapText="1"/>
    </xf>
    <xf numFmtId="0" fontId="7" fillId="13" borderId="26" xfId="5" applyFont="1" applyFill="1" applyBorder="1" applyAlignment="1">
      <alignment horizontal="center"/>
    </xf>
    <xf numFmtId="0" fontId="14" fillId="12" borderId="24" xfId="5" applyFont="1" applyFill="1" applyBorder="1" applyAlignment="1">
      <alignment horizontal="center" vertical="center" wrapText="1"/>
    </xf>
    <xf numFmtId="0" fontId="14" fillId="12" borderId="17" xfId="5" applyFont="1" applyFill="1" applyBorder="1" applyAlignment="1">
      <alignment horizontal="center" vertical="center" wrapText="1"/>
    </xf>
    <xf numFmtId="0" fontId="7" fillId="12" borderId="17" xfId="5" applyFont="1" applyFill="1" applyBorder="1" applyAlignment="1">
      <alignment horizontal="center" vertical="center" wrapText="1"/>
    </xf>
    <xf numFmtId="0" fontId="7" fillId="12" borderId="26" xfId="5" applyFont="1" applyFill="1" applyBorder="1" applyAlignment="1">
      <alignment horizontal="center" vertical="center" wrapText="1"/>
    </xf>
    <xf numFmtId="0" fontId="6" fillId="13" borderId="29" xfId="5" applyFill="1" applyBorder="1"/>
    <xf numFmtId="0" fontId="6" fillId="13" borderId="30" xfId="5" applyFill="1" applyBorder="1"/>
    <xf numFmtId="0" fontId="6" fillId="0" borderId="25" xfId="5" applyBorder="1" applyAlignment="1">
      <alignment horizontal="center"/>
    </xf>
    <xf numFmtId="44" fontId="0" fillId="10" borderId="1" xfId="0" applyNumberFormat="1" applyFill="1" applyBorder="1" applyAlignment="1">
      <alignment horizontal="center" vertical="center"/>
    </xf>
    <xf numFmtId="44" fontId="0" fillId="4" borderId="1" xfId="0" applyNumberFormat="1" applyFill="1" applyBorder="1" applyAlignment="1">
      <alignment horizontal="center" vertical="center"/>
    </xf>
    <xf numFmtId="44" fontId="0" fillId="7" borderId="1" xfId="0" applyNumberFormat="1" applyFill="1" applyBorder="1" applyAlignment="1">
      <alignment horizontal="center" vertical="center"/>
    </xf>
    <xf numFmtId="44" fontId="0" fillId="6" borderId="1" xfId="0" applyNumberFormat="1" applyFill="1" applyBorder="1" applyAlignment="1">
      <alignment horizontal="center" vertical="center"/>
    </xf>
    <xf numFmtId="0" fontId="18" fillId="15" borderId="34" xfId="0" applyFont="1" applyFill="1" applyBorder="1" applyAlignment="1">
      <alignment horizontal="center" vertical="center" wrapText="1"/>
    </xf>
    <xf numFmtId="0" fontId="18" fillId="15" borderId="35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171" fontId="19" fillId="0" borderId="17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171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vertical="center"/>
    </xf>
    <xf numFmtId="1" fontId="19" fillId="0" borderId="1" xfId="0" applyNumberFormat="1" applyFont="1" applyBorder="1" applyAlignment="1">
      <alignment horizontal="left" vertical="center"/>
    </xf>
    <xf numFmtId="1" fontId="19" fillId="0" borderId="1" xfId="0" applyNumberFormat="1" applyFont="1" applyBorder="1" applyAlignment="1">
      <alignment vertical="center"/>
    </xf>
    <xf numFmtId="166" fontId="6" fillId="0" borderId="0" xfId="5" applyNumberFormat="1" applyAlignment="1">
      <alignment horizontal="center"/>
    </xf>
    <xf numFmtId="166" fontId="6" fillId="0" borderId="25" xfId="5" applyNumberFormat="1" applyBorder="1" applyAlignment="1">
      <alignment horizontal="center"/>
    </xf>
    <xf numFmtId="166" fontId="7" fillId="12" borderId="25" xfId="5" applyNumberFormat="1" applyFont="1" applyFill="1" applyBorder="1" applyAlignment="1">
      <alignment vertical="center" wrapText="1"/>
    </xf>
    <xf numFmtId="166" fontId="7" fillId="13" borderId="26" xfId="5" applyNumberFormat="1" applyFont="1" applyFill="1" applyBorder="1" applyAlignment="1">
      <alignment horizontal="center"/>
    </xf>
    <xf numFmtId="166" fontId="6" fillId="13" borderId="30" xfId="5" applyNumberFormat="1" applyFill="1" applyBorder="1"/>
    <xf numFmtId="43" fontId="0" fillId="10" borderId="1" xfId="2" applyFont="1" applyFill="1" applyBorder="1" applyAlignment="1">
      <alignment horizontal="center" vertical="center"/>
    </xf>
    <xf numFmtId="49" fontId="0" fillId="0" borderId="0" xfId="0" applyNumberFormat="1"/>
    <xf numFmtId="8" fontId="0" fillId="8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2" borderId="36" xfId="0" applyFont="1" applyFill="1" applyBorder="1" applyAlignment="1">
      <alignment horizontal="center" vertical="center"/>
    </xf>
    <xf numFmtId="0" fontId="22" fillId="0" borderId="0" xfId="0" applyFont="1"/>
    <xf numFmtId="44" fontId="22" fillId="0" borderId="0" xfId="1" applyFont="1" applyBorder="1"/>
    <xf numFmtId="0" fontId="24" fillId="16" borderId="1" xfId="0" applyFont="1" applyFill="1" applyBorder="1" applyAlignment="1">
      <alignment horizontal="center" vertical="center" wrapText="1"/>
    </xf>
    <xf numFmtId="0" fontId="24" fillId="17" borderId="1" xfId="0" applyFont="1" applyFill="1" applyBorder="1" applyAlignment="1">
      <alignment horizontal="center" vertical="center"/>
    </xf>
    <xf numFmtId="43" fontId="24" fillId="18" borderId="1" xfId="2" applyFont="1" applyFill="1" applyBorder="1" applyAlignment="1">
      <alignment horizontal="center" vertical="center"/>
    </xf>
    <xf numFmtId="0" fontId="24" fillId="19" borderId="1" xfId="0" applyFont="1" applyFill="1" applyBorder="1" applyAlignment="1">
      <alignment horizontal="center" vertical="center"/>
    </xf>
    <xf numFmtId="44" fontId="24" fillId="19" borderId="1" xfId="0" applyNumberFormat="1" applyFont="1" applyFill="1" applyBorder="1" applyAlignment="1">
      <alignment horizontal="center" vertical="center"/>
    </xf>
    <xf numFmtId="0" fontId="24" fillId="20" borderId="1" xfId="0" applyFont="1" applyFill="1" applyBorder="1" applyAlignment="1">
      <alignment horizontal="center" vertical="center"/>
    </xf>
    <xf numFmtId="44" fontId="24" fillId="20" borderId="1" xfId="0" applyNumberFormat="1" applyFont="1" applyFill="1" applyBorder="1" applyAlignment="1">
      <alignment horizontal="center" vertical="center"/>
    </xf>
    <xf numFmtId="44" fontId="24" fillId="21" borderId="25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0" borderId="0" xfId="0" applyBorder="1"/>
    <xf numFmtId="44" fontId="0" fillId="0" borderId="0" xfId="0" applyNumberFormat="1" applyBorder="1"/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4" fontId="23" fillId="21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6" fillId="0" borderId="0" xfId="0" applyFont="1"/>
    <xf numFmtId="0" fontId="25" fillId="0" borderId="0" xfId="0" applyFont="1" applyAlignment="1">
      <alignment wrapText="1"/>
    </xf>
    <xf numFmtId="0" fontId="27" fillId="0" borderId="0" xfId="0" applyFont="1"/>
    <xf numFmtId="0" fontId="25" fillId="0" borderId="0" xfId="0" applyFont="1" applyAlignment="1">
      <alignment horizontal="center" wrapText="1"/>
    </xf>
    <xf numFmtId="0" fontId="0" fillId="0" borderId="25" xfId="0" applyBorder="1"/>
    <xf numFmtId="0" fontId="0" fillId="0" borderId="40" xfId="0" applyBorder="1"/>
    <xf numFmtId="0" fontId="2" fillId="0" borderId="40" xfId="0" applyFont="1" applyBorder="1" applyAlignment="1">
      <alignment horizontal="center"/>
    </xf>
    <xf numFmtId="0" fontId="0" fillId="0" borderId="23" xfId="0" applyBorder="1"/>
    <xf numFmtId="0" fontId="22" fillId="0" borderId="0" xfId="0" applyFont="1" applyBorder="1"/>
    <xf numFmtId="0" fontId="1" fillId="0" borderId="40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1" fillId="0" borderId="25" xfId="0" applyFont="1" applyBorder="1" applyAlignment="1"/>
    <xf numFmtId="0" fontId="1" fillId="0" borderId="40" xfId="0" applyFont="1" applyBorder="1" applyAlignment="1"/>
    <xf numFmtId="0" fontId="1" fillId="0" borderId="23" xfId="0" applyFont="1" applyBorder="1" applyAlignment="1"/>
    <xf numFmtId="0" fontId="1" fillId="0" borderId="39" xfId="0" applyFont="1" applyBorder="1" applyAlignment="1"/>
    <xf numFmtId="0" fontId="1" fillId="0" borderId="41" xfId="0" applyFont="1" applyBorder="1" applyAlignment="1"/>
    <xf numFmtId="0" fontId="1" fillId="0" borderId="41" xfId="0" applyFont="1" applyBorder="1" applyAlignment="1">
      <alignment horizontal="left"/>
    </xf>
    <xf numFmtId="0" fontId="24" fillId="24" borderId="1" xfId="0" applyFont="1" applyFill="1" applyBorder="1" applyAlignment="1">
      <alignment horizontal="center" vertical="center"/>
    </xf>
    <xf numFmtId="44" fontId="24" fillId="24" borderId="1" xfId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44" fontId="23" fillId="10" borderId="1" xfId="1" applyFont="1" applyFill="1" applyBorder="1" applyAlignment="1">
      <alignment horizontal="center" vertical="center"/>
    </xf>
    <xf numFmtId="44" fontId="23" fillId="4" borderId="1" xfId="1" applyFont="1" applyFill="1" applyBorder="1" applyAlignment="1">
      <alignment horizontal="center" vertical="center"/>
    </xf>
    <xf numFmtId="44" fontId="23" fillId="7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44" fontId="0" fillId="0" borderId="20" xfId="1" applyFont="1" applyBorder="1" applyAlignment="1">
      <alignment horizontal="center" vertical="center"/>
    </xf>
    <xf numFmtId="44" fontId="0" fillId="0" borderId="21" xfId="1" applyFont="1" applyBorder="1" applyAlignment="1">
      <alignment horizontal="center" vertical="center"/>
    </xf>
    <xf numFmtId="0" fontId="3" fillId="10" borderId="14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11" borderId="39" xfId="0" applyFont="1" applyFill="1" applyBorder="1" applyAlignment="1">
      <alignment horizontal="left" vertical="center"/>
    </xf>
    <xf numFmtId="0" fontId="3" fillId="11" borderId="40" xfId="0" applyFont="1" applyFill="1" applyBorder="1" applyAlignment="1">
      <alignment horizontal="left" vertical="center"/>
    </xf>
    <xf numFmtId="0" fontId="3" fillId="11" borderId="23" xfId="0" applyFont="1" applyFill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3" fillId="11" borderId="42" xfId="0" applyFont="1" applyFill="1" applyBorder="1" applyAlignment="1">
      <alignment horizontal="left" vertical="center"/>
    </xf>
    <xf numFmtId="0" fontId="3" fillId="11" borderId="43" xfId="0" applyFont="1" applyFill="1" applyBorder="1" applyAlignment="1">
      <alignment horizontal="left" vertical="center"/>
    </xf>
    <xf numFmtId="0" fontId="3" fillId="11" borderId="19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11" borderId="25" xfId="0" applyFont="1" applyFill="1" applyBorder="1" applyAlignment="1">
      <alignment horizontal="left" vertical="top" wrapText="1"/>
    </xf>
    <xf numFmtId="0" fontId="0" fillId="11" borderId="40" xfId="0" applyFont="1" applyFill="1" applyBorder="1" applyAlignment="1">
      <alignment horizontal="left" vertical="top" wrapText="1"/>
    </xf>
    <xf numFmtId="0" fontId="0" fillId="11" borderId="41" xfId="0" applyFont="1" applyFill="1" applyBorder="1" applyAlignment="1">
      <alignment horizontal="left" vertical="top" wrapText="1"/>
    </xf>
    <xf numFmtId="0" fontId="0" fillId="0" borderId="25" xfId="0" applyFont="1" applyBorder="1" applyAlignment="1">
      <alignment horizontal="left" wrapText="1"/>
    </xf>
    <xf numFmtId="0" fontId="0" fillId="0" borderId="40" xfId="0" applyFont="1" applyBorder="1" applyAlignment="1">
      <alignment horizontal="left" wrapText="1"/>
    </xf>
    <xf numFmtId="0" fontId="0" fillId="0" borderId="41" xfId="0" applyFont="1" applyBorder="1" applyAlignment="1">
      <alignment horizontal="left" wrapText="1"/>
    </xf>
    <xf numFmtId="0" fontId="0" fillId="0" borderId="25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14" fontId="28" fillId="10" borderId="31" xfId="5" applyNumberFormat="1" applyFont="1" applyFill="1" applyBorder="1" applyAlignment="1">
      <alignment horizontal="center" vertical="top" wrapText="1"/>
    </xf>
    <xf numFmtId="14" fontId="28" fillId="10" borderId="32" xfId="5" applyNumberFormat="1" applyFont="1" applyFill="1" applyBorder="1" applyAlignment="1">
      <alignment horizontal="center" vertical="top" wrapText="1"/>
    </xf>
    <xf numFmtId="14" fontId="28" fillId="10" borderId="33" xfId="5" applyNumberFormat="1" applyFont="1" applyFill="1" applyBorder="1" applyAlignment="1">
      <alignment horizontal="center" vertical="top" wrapText="1"/>
    </xf>
    <xf numFmtId="14" fontId="28" fillId="10" borderId="37" xfId="5" applyNumberFormat="1" applyFont="1" applyFill="1" applyBorder="1" applyAlignment="1">
      <alignment horizontal="center"/>
    </xf>
    <xf numFmtId="14" fontId="28" fillId="10" borderId="0" xfId="5" applyNumberFormat="1" applyFont="1" applyFill="1" applyBorder="1" applyAlignment="1">
      <alignment horizontal="center"/>
    </xf>
    <xf numFmtId="14" fontId="28" fillId="10" borderId="38" xfId="5" applyNumberFormat="1" applyFont="1" applyFill="1" applyBorder="1" applyAlignment="1">
      <alignment horizontal="center"/>
    </xf>
    <xf numFmtId="0" fontId="31" fillId="10" borderId="39" xfId="5" applyFont="1" applyFill="1" applyBorder="1" applyAlignment="1">
      <alignment horizontal="left"/>
    </xf>
    <xf numFmtId="0" fontId="17" fillId="10" borderId="40" xfId="5" applyFont="1" applyFill="1" applyBorder="1" applyAlignment="1">
      <alignment horizontal="left"/>
    </xf>
    <xf numFmtId="0" fontId="17" fillId="10" borderId="41" xfId="5" applyFont="1" applyFill="1" applyBorder="1" applyAlignment="1">
      <alignment horizontal="left"/>
    </xf>
    <xf numFmtId="0" fontId="16" fillId="14" borderId="1" xfId="0" applyFont="1" applyFill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0" fillId="0" borderId="0" xfId="5" applyFont="1" applyAlignment="1">
      <alignment horizontal="left"/>
    </xf>
    <xf numFmtId="0" fontId="11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169" fontId="0" fillId="0" borderId="0" xfId="8" applyFont="1" applyAlignment="1">
      <alignment horizontal="center"/>
    </xf>
    <xf numFmtId="2" fontId="6" fillId="0" borderId="2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44" fontId="0" fillId="10" borderId="18" xfId="1" applyFont="1" applyFill="1" applyBorder="1" applyAlignment="1">
      <alignment horizontal="center" vertical="center"/>
    </xf>
    <xf numFmtId="44" fontId="0" fillId="10" borderId="19" xfId="1" applyFont="1" applyFill="1" applyBorder="1" applyAlignment="1">
      <alignment horizontal="center" vertical="center"/>
    </xf>
    <xf numFmtId="44" fontId="0" fillId="4" borderId="18" xfId="1" applyFont="1" applyFill="1" applyBorder="1" applyAlignment="1">
      <alignment horizontal="center" vertical="center"/>
    </xf>
    <xf numFmtId="44" fontId="0" fillId="4" borderId="19" xfId="1" applyFont="1" applyFill="1" applyBorder="1" applyAlignment="1">
      <alignment horizontal="center" vertical="center"/>
    </xf>
    <xf numFmtId="44" fontId="0" fillId="7" borderId="18" xfId="1" applyFont="1" applyFill="1" applyBorder="1" applyAlignment="1">
      <alignment horizontal="center" vertical="center"/>
    </xf>
    <xf numFmtId="44" fontId="0" fillId="7" borderId="19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3" fillId="22" borderId="1" xfId="0" applyFont="1" applyFill="1" applyBorder="1" applyAlignment="1">
      <alignment horizontal="center" vertical="center"/>
    </xf>
    <xf numFmtId="44" fontId="35" fillId="11" borderId="1" xfId="1" applyFont="1" applyFill="1" applyBorder="1" applyAlignment="1">
      <alignment horizontal="center"/>
    </xf>
    <xf numFmtId="44" fontId="35" fillId="11" borderId="25" xfId="1" applyFont="1" applyFill="1" applyBorder="1" applyAlignment="1">
      <alignment horizontal="center"/>
    </xf>
    <xf numFmtId="44" fontId="35" fillId="11" borderId="40" xfId="1" applyFont="1" applyFill="1" applyBorder="1" applyAlignment="1">
      <alignment horizontal="center"/>
    </xf>
    <xf numFmtId="44" fontId="35" fillId="11" borderId="23" xfId="1" applyFont="1" applyFill="1" applyBorder="1" applyAlignment="1">
      <alignment horizontal="center"/>
    </xf>
    <xf numFmtId="0" fontId="33" fillId="0" borderId="25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6" fillId="23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top" wrapText="1"/>
    </xf>
  </cellXfs>
  <cellStyles count="10">
    <cellStyle name="Hipervínculo" xfId="4" builtinId="8"/>
    <cellStyle name="Hipervínculo 2" xfId="9" xr:uid="{AE8B63B9-B559-4CA5-97F2-375203218CC9}"/>
    <cellStyle name="Millares" xfId="2" builtinId="3"/>
    <cellStyle name="Millares [0]" xfId="3" builtinId="6"/>
    <cellStyle name="Millares 2" xfId="7" xr:uid="{53E67C2E-66D6-4E2C-9581-E26437E3B84E}"/>
    <cellStyle name="Millares 5" xfId="6" xr:uid="{06D19751-B469-445B-A95B-FF4463D9C3F1}"/>
    <cellStyle name="Moneda" xfId="1" builtinId="4"/>
    <cellStyle name="Moneda 6" xfId="8" xr:uid="{84E08BD7-3C51-407E-A18E-A7A699B9A2CF}"/>
    <cellStyle name="Normal" xfId="0" builtinId="0"/>
    <cellStyle name="Normal 2" xfId="5" xr:uid="{107DB87B-7F99-4EBF-9759-858BB54DB47D}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6" formatCode="#,##0.000\ &quot;km.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6" formatCode="#,##0.000\ &quot;km.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71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870858</xdr:colOff>
      <xdr:row>0</xdr:row>
      <xdr:rowOff>68037</xdr:rowOff>
    </xdr:from>
    <xdr:to>
      <xdr:col>2</xdr:col>
      <xdr:colOff>163285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165C61-896E-433C-803D-F8411726CC1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0858" y="68037"/>
          <a:ext cx="2598963" cy="1129392"/>
        </a:xfrm>
        <a:prstGeom prst="rect">
          <a:avLst/>
        </a:prstGeom>
      </xdr:spPr>
    </xdr:pic>
    <xdr:clientData/>
  </xdr:twoCellAnchor>
  <xdr:twoCellAnchor editAs="oneCell">
    <xdr:from>
      <xdr:col>5</xdr:col>
      <xdr:colOff>242455</xdr:colOff>
      <xdr:row>45</xdr:row>
      <xdr:rowOff>207818</xdr:rowOff>
    </xdr:from>
    <xdr:to>
      <xdr:col>5</xdr:col>
      <xdr:colOff>3366655</xdr:colOff>
      <xdr:row>45</xdr:row>
      <xdr:rowOff>3332018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909B70-D58A-4357-8140-2904AD862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21682" y="16192500"/>
          <a:ext cx="3124200" cy="3124200"/>
        </a:xfrm>
        <a:prstGeom prst="rect">
          <a:avLst/>
        </a:prstGeom>
      </xdr:spPr>
    </xdr:pic>
    <xdr:clientData/>
  </xdr:twoCellAnchor>
  <xdr:twoCellAnchor editAs="oneCell">
    <xdr:from>
      <xdr:col>13</xdr:col>
      <xdr:colOff>987136</xdr:colOff>
      <xdr:row>45</xdr:row>
      <xdr:rowOff>329046</xdr:rowOff>
    </xdr:from>
    <xdr:to>
      <xdr:col>15</xdr:col>
      <xdr:colOff>250248</xdr:colOff>
      <xdr:row>45</xdr:row>
      <xdr:rowOff>3031548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F3CEC10-9945-4CCC-AF9C-B3258A2D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82318" y="16365682"/>
          <a:ext cx="2830657" cy="2702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lloa\AppData\Local\Microsoft\Windows\INetCache\Content.Outlook\RDA1H8EB\Estimacion%20No%2018.0%202014LN%20-000017-0CV%20Zona%203-2%20HSOLIS%20pro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%20Prieto\Documents\ADMINISTRADORES%20VIALES\00%20PUNTARENAS\000000%20NUEVA%20CONTRATACION%20%202014%20%20%200000000000\ESTIMACIONES\Estimacion%20No%2021.0%20Julio%202016%20Zona%203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lajuela%20Sur%20Nuevo%20Contrato\Estimaciones\Cuadro%20de%20estimacion\cuadro%20de%20estimaciones%202009-00003-C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lculista1\OneDrive%20-%20Castro%20y%20de%20la%20Torre\MECO%20asfalto%20Zona%203-2\CONTRATACION%202009LN-000003-CV\Estimaciones\Estimaci&#243;n%20Octubre%20No%20%2039%20Fondo%20vial%20CONAV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jimenez\Documents\Estimacion%2020%20junio%202016%20GENER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%20Prieto\Documents\ADMINISTRADORES%20VIALES\00%20PUNTARENAS\000000%20NUEVA%20CONTRATACION%20%202014%20%20%200000000000\ESTIMACIONES\Estimacion%20No%2022.0%20Agosto%202016%20Zona%203-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ose.montero\Downloads\Estimaci&#242;n%20Agosto%20No%20%2026%200%20Fondo%20vial%20CONAVI%20(Incluye%20descriptiva)%20rev%20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jimenez\Downloads\PC%20MELI\Melissa\HERNAN%20SOLIS\ESTIMACIONES\ESTIMACI&#211;N%2022%202016\Estimacion%2022%20AGOSTO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LAN%20DE%20INVERSION\221107%20Total%20Renglones%20y%20Cantidades%20-%20Mantenimeinto%20Periodico%20y%20Rehabilitacione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Contrato"/>
      <sheetName val="Fact"/>
      <sheetName val="OM"/>
      <sheetName val="CUADRO ESTIMACIÓN"/>
      <sheetName val="CUADRO RESUMEN"/>
      <sheetName val="rutero"/>
      <sheetName val="Inversion por ITEM por Ruta"/>
      <sheetName val="Instructivo"/>
      <sheetName val="NULOS"/>
      <sheetName val="Control Boletas"/>
      <sheetName val="cr2081"/>
      <sheetName val="204(01)"/>
      <sheetName val="204(5)"/>
      <sheetName val="614 hormig"/>
      <sheetName val="552(01)a"/>
      <sheetName val="60201 H"/>
      <sheetName val="605 08"/>
      <sheetName val="canal"/>
      <sheetName val="acero 40"/>
      <sheetName val="201.03"/>
      <sheetName val="cr301 (6"/>
      <sheetName val="OM (2)"/>
      <sheetName val="OS"/>
      <sheetName val="Fact Calidad"/>
      <sheetName val="Vinculos Descriptiva"/>
      <sheetName val="M21(F)"/>
      <sheetName val="109.04"/>
      <sheetName val="M21(E)"/>
      <sheetName val="Control de Inversion"/>
      <sheetName val="acero 60"/>
      <sheetName val="M41(D)"/>
      <sheetName val="M20(A)"/>
      <sheetName val="cr6021 F"/>
      <sheetName val="M20(D)"/>
      <sheetName val="MP-50(A)"/>
      <sheetName val="tela de fibra"/>
      <sheetName val="M41(a)"/>
      <sheetName val="m22(a)"/>
      <sheetName val="209(3)"/>
      <sheetName val="60201 C)"/>
      <sheetName val="61705(a)"/>
      <sheetName val="30103"/>
      <sheetName val="cr60201 (e)"/>
      <sheetName val="60201 G"/>
      <sheetName val="60201 E"/>
      <sheetName val="61705 (b)"/>
      <sheetName val="61703"/>
      <sheetName val="M21(g)"/>
      <sheetName val="MULTAS"/>
      <sheetName val="MEMOS"/>
    </sheetNames>
    <sheetDataSet>
      <sheetData sheetId="0">
        <row r="9">
          <cell r="C9" t="str">
            <v>Empresa Constructora  Hernan Solis S.R.L</v>
          </cell>
        </row>
      </sheetData>
      <sheetData sheetId="1">
        <row r="35">
          <cell r="I35">
            <v>20</v>
          </cell>
        </row>
      </sheetData>
      <sheetData sheetId="2">
        <row r="13">
          <cell r="B13" t="str">
            <v>1460</v>
          </cell>
        </row>
      </sheetData>
      <sheetData sheetId="3"/>
      <sheetData sheetId="4">
        <row r="10">
          <cell r="F10">
            <v>2004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Datos Contrato"/>
      <sheetName val="Control Boletas"/>
      <sheetName val="OM"/>
      <sheetName val="OS"/>
      <sheetName val="Fact"/>
      <sheetName val="CUADRO RESUMEN"/>
      <sheetName val="CUADRO ESTIMACIÓN"/>
      <sheetName val="Control de Inversion"/>
      <sheetName val="Fact Calidad"/>
      <sheetName val="Vinculos Descriptiva"/>
      <sheetName val="M21(F)"/>
      <sheetName val="M21(E)"/>
      <sheetName val="M22(A)"/>
      <sheetName val="M20(A)"/>
      <sheetName val="M20(E)"/>
      <sheetName val="M20(D)"/>
      <sheetName val="M21(G)"/>
      <sheetName val="M41(A)"/>
      <sheetName val="M41(D)"/>
      <sheetName val="M42(B)"/>
      <sheetName val="M45(A)"/>
      <sheetName val="M45(E)"/>
      <sheetName val="M40(A)"/>
      <sheetName val="M46(A)"/>
      <sheetName val="M46(C)"/>
      <sheetName val="M43(D)"/>
      <sheetName val="M43(C)"/>
      <sheetName val="M47(B)"/>
      <sheetName val="410(6)A"/>
      <sheetName val="410(6)B"/>
      <sheetName val="MP-50(A)"/>
      <sheetName val="M30(A)"/>
      <sheetName val="M46(B)"/>
      <sheetName val="308(1)"/>
      <sheetName val="408(3)"/>
      <sheetName val="408(5)"/>
      <sheetName val="203(2)"/>
      <sheetName val="206(1)"/>
      <sheetName val="206(3)"/>
      <sheetName val="M-304(4)"/>
      <sheetName val="602A(3)"/>
      <sheetName val="602A(1)"/>
      <sheetName val="602A(5)"/>
      <sheetName val="603(21)3B"/>
      <sheetName val="603(21)3A"/>
      <sheetName val="603(21)3C"/>
      <sheetName val="603(21)3D"/>
      <sheetName val="603(21)3F"/>
      <sheetName val="603(21)3E"/>
      <sheetName val="603(21)3H"/>
      <sheetName val="707(2)"/>
      <sheetName val="605(20)"/>
      <sheetName val="605(22)"/>
      <sheetName val="M-609(2A)"/>
      <sheetName val="619C(3)B"/>
      <sheetName val="619C(1)"/>
      <sheetName val="619C(1)A1"/>
      <sheetName val="619C(1)A2"/>
      <sheetName val="619C(1)A3"/>
      <sheetName val="MP51(A)"/>
      <sheetName val="606(5)B1"/>
      <sheetName val="606(5)A1"/>
      <sheetName val="606(5)B2"/>
      <sheetName val="606(5)A2"/>
      <sheetName val="622A(5)"/>
      <sheetName val="M-204(1)"/>
      <sheetName val="203(8)"/>
      <sheetName val="608(1)"/>
      <sheetName val="612(2)"/>
      <sheetName val="609(01)"/>
      <sheetName val="611(1)A"/>
      <sheetName val="613(1)A"/>
      <sheetName val="717(1)C"/>
      <sheetName val="609(4)"/>
      <sheetName val="609(8)"/>
      <sheetName val="201(6)"/>
      <sheetName val="202(1)A"/>
      <sheetName val="R-1-2(A)"/>
      <sheetName val="726(1)"/>
      <sheetName val="726(2)"/>
      <sheetName val="726(3)"/>
      <sheetName val="726(4)"/>
      <sheetName val="726(5)"/>
      <sheetName val="MP-620(3)"/>
      <sheetName val="109.04"/>
      <sheetName val="MULTAS"/>
      <sheetName val="704(2)"/>
      <sheetName val="634(1)1"/>
      <sheetName val="634(1)2"/>
      <sheetName val="634(1)3"/>
      <sheetName val="634(1)4"/>
      <sheetName val="634(1)5"/>
      <sheetName val="634(1)6"/>
      <sheetName val="634(1)7"/>
      <sheetName val="634(1)8"/>
      <sheetName val="634(1)9"/>
      <sheetName val="634(1)10"/>
      <sheetName val="634(1)11"/>
      <sheetName val="634(1)12"/>
      <sheetName val="634(1)13"/>
      <sheetName val="634(1)14"/>
      <sheetName val="634(1)15"/>
      <sheetName val="634(1)16"/>
      <sheetName val="634(1)17"/>
      <sheetName val="634(1)18"/>
      <sheetName val="634(1)20"/>
      <sheetName val="634(1)19"/>
      <sheetName val="634(1)21"/>
      <sheetName val="634(1)22"/>
      <sheetName val="634(1)23"/>
      <sheetName val="634(1)24"/>
      <sheetName val="403(1)A"/>
      <sheetName val="107(3)E-LI"/>
      <sheetName val="107(3)B-LI"/>
      <sheetName val="107(3)E-LS"/>
      <sheetName val="107(3)B-LS"/>
      <sheetName val="107(3)A2"/>
      <sheetName val="107(3)D2"/>
      <sheetName val="107(3)B-LD"/>
      <sheetName val="107(3)E-LD"/>
      <sheetName val="107(3)G"/>
      <sheetName val="107(3)H"/>
      <sheetName val="107(3)J"/>
      <sheetName val="107(3)I"/>
      <sheetName val="107(3)Ñ"/>
      <sheetName val="107(10)"/>
      <sheetName val="107(3)F"/>
      <sheetName val="107(3)M"/>
      <sheetName val="107(3)N"/>
      <sheetName val="107(11)R"/>
      <sheetName val="107(11)A"/>
      <sheetName val="MEMOS"/>
      <sheetName val="FactorReajuste"/>
      <sheetName val="REAJUSTES"/>
      <sheetName val="Control. Trimestr"/>
      <sheetName val="Programa"/>
      <sheetName val="Plan de Inversión"/>
      <sheetName val="Hoja1"/>
      <sheetName val="Hoja2"/>
      <sheetName val="Inversion por ITEM por Ruta"/>
      <sheetName val="Inversion por ITEM por SC"/>
      <sheetName val="Control Ejecutado"/>
      <sheetName val="Control Ejecutado FV"/>
      <sheetName val="Hoja3"/>
      <sheetName val="CUADRO RESUMEN (2)"/>
    </sheetNames>
    <sheetDataSet>
      <sheetData sheetId="0"/>
      <sheetData sheetId="1"/>
      <sheetData sheetId="2"/>
      <sheetData sheetId="3">
        <row r="19">
          <cell r="A19" t="str">
            <v>ITEM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MACROLE"/>
      <sheetName val="Cuadro Estimacion"/>
      <sheetName val="Cuadro"/>
      <sheetName val="Cuadro Reajuste"/>
      <sheetName val="Reajuste"/>
      <sheetName val="Indices"/>
      <sheetName val="Cantidades"/>
      <sheetName val="Cantidades2"/>
      <sheetName val="Variaciones"/>
      <sheetName val="Hoja1"/>
      <sheetName val="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ITEM</v>
          </cell>
          <cell r="C2" t="str">
            <v>Fecha Inicio</v>
          </cell>
          <cell r="D2" t="str">
            <v>Fecha Final</v>
          </cell>
          <cell r="E2" t="str">
            <v>Nº Factura</v>
          </cell>
          <cell r="G2" t="str">
            <v>M21(F)</v>
          </cell>
          <cell r="J2" t="str">
            <v>M21(E)</v>
          </cell>
          <cell r="M2" t="str">
            <v>M22(A)</v>
          </cell>
          <cell r="P2" t="str">
            <v>M20(A)</v>
          </cell>
          <cell r="S2" t="str">
            <v>M20(E)</v>
          </cell>
          <cell r="V2" t="str">
            <v>M20(D)</v>
          </cell>
          <cell r="Y2" t="str">
            <v>M21(G)</v>
          </cell>
          <cell r="AB2" t="str">
            <v>M41(A)</v>
          </cell>
          <cell r="AE2" t="str">
            <v>M41(D)</v>
          </cell>
          <cell r="AH2" t="str">
            <v>M42(B)</v>
          </cell>
          <cell r="AK2" t="str">
            <v>M45(A)</v>
          </cell>
          <cell r="AN2" t="str">
            <v>M45(E)</v>
          </cell>
          <cell r="AQ2" t="str">
            <v>M40(A)</v>
          </cell>
          <cell r="AT2" t="str">
            <v>M46(B)</v>
          </cell>
          <cell r="AW2" t="str">
            <v>M46(A)</v>
          </cell>
          <cell r="AZ2" t="str">
            <v>M46( C)</v>
          </cell>
          <cell r="BC2" t="str">
            <v>M43(D)</v>
          </cell>
          <cell r="BF2" t="str">
            <v>M43(C)</v>
          </cell>
          <cell r="BI2" t="str">
            <v>M47(B)</v>
          </cell>
          <cell r="BL2" t="str">
            <v>410(6).</v>
          </cell>
          <cell r="BO2" t="str">
            <v>410(6)</v>
          </cell>
          <cell r="BR2" t="str">
            <v>MP-50(A)</v>
          </cell>
          <cell r="BU2" t="str">
            <v>M30(A)</v>
          </cell>
          <cell r="BX2" t="str">
            <v>308(1)</v>
          </cell>
          <cell r="CA2" t="str">
            <v>408(3)</v>
          </cell>
          <cell r="CD2" t="str">
            <v>408(5)</v>
          </cell>
          <cell r="CG2" t="str">
            <v>203(2)</v>
          </cell>
          <cell r="CJ2" t="str">
            <v>206(1)</v>
          </cell>
          <cell r="CM2" t="str">
            <v>206(3)</v>
          </cell>
          <cell r="CP2" t="str">
            <v>M-304(4)</v>
          </cell>
          <cell r="CS2" t="str">
            <v>602A(3)</v>
          </cell>
          <cell r="CV2" t="str">
            <v>602A(1)</v>
          </cell>
          <cell r="CY2" t="str">
            <v>602A(5)</v>
          </cell>
          <cell r="DB2" t="str">
            <v>603(21)3B</v>
          </cell>
          <cell r="DE2" t="str">
            <v>603(21)3A</v>
          </cell>
          <cell r="DH2" t="str">
            <v>603(21)3C</v>
          </cell>
          <cell r="DK2" t="str">
            <v>603(21)3D</v>
          </cell>
          <cell r="DN2" t="str">
            <v>603(21)3E</v>
          </cell>
          <cell r="DQ2" t="str">
            <v>603(21)3F</v>
          </cell>
          <cell r="DT2" t="str">
            <v>603(21)3H</v>
          </cell>
          <cell r="DW2" t="str">
            <v>707(2)</v>
          </cell>
          <cell r="DZ2" t="str">
            <v>605(20)</v>
          </cell>
          <cell r="EC2" t="str">
            <v>605(22)</v>
          </cell>
          <cell r="EF2" t="str">
            <v>M-609(2A)</v>
          </cell>
          <cell r="EI2" t="str">
            <v>619C(3)B</v>
          </cell>
          <cell r="EL2" t="str">
            <v>619C(1)</v>
          </cell>
          <cell r="EO2" t="str">
            <v>619C(1)A1</v>
          </cell>
          <cell r="ER2" t="str">
            <v>619C(1)A2</v>
          </cell>
          <cell r="EU2" t="str">
            <v>619C(1)A3</v>
          </cell>
          <cell r="EX2" t="str">
            <v>MP51(A)</v>
          </cell>
          <cell r="FA2" t="str">
            <v>606(5)B1</v>
          </cell>
          <cell r="FD2" t="str">
            <v>606(5)A1</v>
          </cell>
          <cell r="FG2" t="str">
            <v>606(5)B2</v>
          </cell>
          <cell r="FJ2" t="str">
            <v>606(5)A2</v>
          </cell>
          <cell r="FM2" t="str">
            <v>622A(5)</v>
          </cell>
          <cell r="FP2" t="str">
            <v>M-204(1)</v>
          </cell>
          <cell r="FS2" t="str">
            <v>203(8)</v>
          </cell>
          <cell r="FV2" t="str">
            <v>608(1)</v>
          </cell>
          <cell r="FY2" t="str">
            <v>612(2)</v>
          </cell>
          <cell r="GB2" t="str">
            <v>609(01)</v>
          </cell>
          <cell r="GE2" t="str">
            <v>611(1)A</v>
          </cell>
          <cell r="GH2" t="str">
            <v>613(1)A</v>
          </cell>
          <cell r="GK2" t="str">
            <v>717(1)C</v>
          </cell>
          <cell r="GN2" t="str">
            <v>609 (4)</v>
          </cell>
          <cell r="GQ2" t="str">
            <v>609 (8)</v>
          </cell>
          <cell r="GT2" t="str">
            <v>201 (6)</v>
          </cell>
          <cell r="GW2" t="str">
            <v>202 (1)A</v>
          </cell>
          <cell r="GZ2" t="str">
            <v>R-1-2(A)</v>
          </cell>
          <cell r="HC2" t="str">
            <v>726(1)</v>
          </cell>
          <cell r="HF2" t="str">
            <v>726(2)</v>
          </cell>
          <cell r="HI2" t="str">
            <v>726(3)</v>
          </cell>
          <cell r="HM2" t="str">
            <v>103.09B</v>
          </cell>
          <cell r="HO2" t="str">
            <v>DCC</v>
          </cell>
          <cell r="HQ2" t="str">
            <v>DVO</v>
          </cell>
          <cell r="HS2" t="str">
            <v>COP</v>
          </cell>
          <cell r="HU2" t="str">
            <v>MS</v>
          </cell>
          <cell r="HW2" t="str">
            <v>MIT</v>
          </cell>
          <cell r="HY2" t="str">
            <v>MPD</v>
          </cell>
          <cell r="IA2" t="str">
            <v>MPI</v>
          </cell>
          <cell r="IC2" t="str">
            <v>STD</v>
          </cell>
          <cell r="IE2" t="str">
            <v>M41(A).</v>
          </cell>
          <cell r="IG2" t="str">
            <v>M41(D).</v>
          </cell>
          <cell r="II2" t="str">
            <v>M45(A).</v>
          </cell>
          <cell r="IK2" t="str">
            <v>M-609(2A).</v>
          </cell>
          <cell r="IM2">
            <v>109.04</v>
          </cell>
          <cell r="IO2" t="str">
            <v>103-09B</v>
          </cell>
          <cell r="IQ2" t="str">
            <v>108(08)</v>
          </cell>
        </row>
        <row r="3">
          <cell r="B3" t="str">
            <v>Renglón</v>
          </cell>
          <cell r="C3" t="str">
            <v>Fecha Inicio</v>
          </cell>
          <cell r="D3" t="str">
            <v>Fecha Final</v>
          </cell>
          <cell r="E3" t="str">
            <v>Nº Factura</v>
          </cell>
          <cell r="F3" t="str">
            <v>Fecha Facturación</v>
          </cell>
          <cell r="G3" t="str">
            <v>Limpieza de tomas, cabezales y alcantarillas</v>
          </cell>
          <cell r="H3" t="str">
            <v>Cantidad Mes Anterior</v>
          </cell>
          <cell r="I3" t="str">
            <v>Acumulado</v>
          </cell>
          <cell r="J3" t="str">
            <v>Limpieza de cunetas revestidas de manera manual</v>
          </cell>
          <cell r="K3" t="str">
            <v>Cantidad Mes Anterior</v>
          </cell>
          <cell r="L3" t="str">
            <v>Acumulado</v>
          </cell>
          <cell r="M3" t="str">
            <v>Remoción de derrumbes</v>
          </cell>
          <cell r="N3" t="str">
            <v>Cantidad Mes Anterior</v>
          </cell>
          <cell r="O3" t="str">
            <v>Acumulado</v>
          </cell>
          <cell r="P3" t="str">
            <v>Chapea derecho de vía</v>
          </cell>
          <cell r="Q3" t="str">
            <v>Cantidad Mes Anterior</v>
          </cell>
          <cell r="R3" t="str">
            <v>Acumulado</v>
          </cell>
          <cell r="S3" t="str">
            <v>Recolección de basura</v>
          </cell>
          <cell r="T3" t="str">
            <v>Cantidad Mes Anterior</v>
          </cell>
          <cell r="U3" t="str">
            <v>Acumulado</v>
          </cell>
          <cell r="V3" t="str">
            <v>Descuaje de árboles por hora</v>
          </cell>
          <cell r="W3" t="str">
            <v>Cantidad Mes Anterior</v>
          </cell>
          <cell r="X3" t="str">
            <v>Acumulado</v>
          </cell>
          <cell r="Y3" t="str">
            <v>Conformación de cunetas y espaldones</v>
          </cell>
          <cell r="Z3" t="str">
            <v>Cantidad Mes Anterior</v>
          </cell>
          <cell r="AA3" t="str">
            <v>Acumulado</v>
          </cell>
          <cell r="AB3" t="str">
            <v>Bacheo con mezcla asfáltica en caliente</v>
          </cell>
          <cell r="AC3" t="str">
            <v>Cantidad Mes Anterior</v>
          </cell>
          <cell r="AD3" t="str">
            <v>Acumulado</v>
          </cell>
          <cell r="AE3" t="str">
            <v>Bacheo de urgencia</v>
          </cell>
          <cell r="AF3" t="str">
            <v>Cantidad Mes Anterior</v>
          </cell>
          <cell r="AG3" t="str">
            <v>Acumulado</v>
          </cell>
          <cell r="AH3" t="str">
            <v>Perfilado de pavimentos</v>
          </cell>
          <cell r="AI3" t="str">
            <v>Cantidad Mes Anterior</v>
          </cell>
          <cell r="AJ3" t="str">
            <v>Acumulado</v>
          </cell>
          <cell r="AK3" t="str">
            <v>Pavimento bituminoso en caliente</v>
          </cell>
          <cell r="AL3" t="str">
            <v>Cantidad Mes Anterior</v>
          </cell>
          <cell r="AM3" t="str">
            <v>Acumulado</v>
          </cell>
          <cell r="AN3" t="str">
            <v>Pavimento bituminoso en caliente con polímeros</v>
          </cell>
          <cell r="AO3" t="str">
            <v>Cantidad Mes Anterior</v>
          </cell>
          <cell r="AP3" t="str">
            <v>Acumulado</v>
          </cell>
          <cell r="AQ3" t="str">
            <v>Levantamiento de tapas de pozos</v>
          </cell>
          <cell r="AR3" t="str">
            <v>Cantidad Mes Anterior</v>
          </cell>
          <cell r="AS3" t="str">
            <v>Acumulado</v>
          </cell>
          <cell r="AT3" t="str">
            <v>Demolición de losas</v>
          </cell>
          <cell r="AU3" t="str">
            <v>Cantidad Mes Anterior</v>
          </cell>
          <cell r="AV3" t="str">
            <v>Acumulado</v>
          </cell>
          <cell r="AW3" t="str">
            <v>Suministro y colocación de concreto de MR 45 kg/cm2</v>
          </cell>
          <cell r="AX3" t="str">
            <v>Cantidad Mes Anterior</v>
          </cell>
          <cell r="AY3" t="str">
            <v>Acumulado</v>
          </cell>
          <cell r="AZ3" t="str">
            <v>Suministro y colocación de acero para dovelas</v>
          </cell>
          <cell r="BA3" t="str">
            <v>Cantidad Mes Anterior</v>
          </cell>
          <cell r="BB3" t="str">
            <v>Acumulado</v>
          </cell>
          <cell r="BC3" t="str">
            <v>Sellado de juntas para losas reconstruidas</v>
          </cell>
          <cell r="BD3" t="str">
            <v>Cantidad Mes Anterior</v>
          </cell>
          <cell r="BE3" t="str">
            <v>Acumulado</v>
          </cell>
          <cell r="BF3" t="str">
            <v>Ruteo y sellado de grietas</v>
          </cell>
          <cell r="BG3" t="str">
            <v>Cantidad Mes Anterior</v>
          </cell>
          <cell r="BH3" t="str">
            <v>Acumulado</v>
          </cell>
          <cell r="BI3" t="str">
            <v>Tratamientos bituminoso de preservación tipo S-2</v>
          </cell>
          <cell r="BJ3" t="str">
            <v>Cantidad Mes Anterior</v>
          </cell>
          <cell r="BK3" t="str">
            <v>Acumulado</v>
          </cell>
          <cell r="BL3" t="str">
            <v>Lechada asfáltica tipo slurry seal, graduación A</v>
          </cell>
          <cell r="BM3" t="str">
            <v>Cantidad Mes Anterior</v>
          </cell>
          <cell r="BN3" t="str">
            <v>Acumulado</v>
          </cell>
          <cell r="BO3" t="str">
            <v>Lechada asfáltica tipo slurry seal, graduación B</v>
          </cell>
          <cell r="BP3" t="str">
            <v>Cantidad Mes Anterior</v>
          </cell>
          <cell r="BQ3" t="str">
            <v>Acumulado</v>
          </cell>
          <cell r="BR3" t="str">
            <v>Brigada de limpieza de puentes</v>
          </cell>
          <cell r="BS3" t="str">
            <v>Cantidad Mes Anterior</v>
          </cell>
          <cell r="BT3" t="str">
            <v>Acumulado</v>
          </cell>
          <cell r="BU3" t="str">
            <v>Reacondicionamiento de calzada</v>
          </cell>
          <cell r="BV3" t="str">
            <v>Cantidad Mes Anterior</v>
          </cell>
          <cell r="BW3" t="str">
            <v>Acumulado</v>
          </cell>
          <cell r="BX3" t="str">
            <v>Cemento Pórtland</v>
          </cell>
          <cell r="BY3" t="str">
            <v>Cantidad Mes Anterior</v>
          </cell>
          <cell r="BZ3" t="str">
            <v>Acumulado</v>
          </cell>
          <cell r="CA3" t="str">
            <v>Emulsión asfáltica  para imprimación</v>
          </cell>
          <cell r="CB3" t="str">
            <v>Cantidad Mes Anterior</v>
          </cell>
          <cell r="CC3" t="str">
            <v>Acumulado</v>
          </cell>
          <cell r="CD3" t="str">
            <v>Material de secado</v>
          </cell>
          <cell r="CE3" t="str">
            <v>Cantidad Mes Anterior</v>
          </cell>
          <cell r="CF3" t="str">
            <v>Acumulado</v>
          </cell>
          <cell r="CG3" t="str">
            <v>Excavación común</v>
          </cell>
          <cell r="CH3" t="str">
            <v>Cantidad Mes Anterior</v>
          </cell>
          <cell r="CI3" t="str">
            <v>Acumulado</v>
          </cell>
          <cell r="CJ3" t="str">
            <v>Excavación para estructuras</v>
          </cell>
          <cell r="CK3" t="str">
            <v>Cantidad Mes Anterior</v>
          </cell>
          <cell r="CL3" t="str">
            <v>Acumulado</v>
          </cell>
          <cell r="CM3" t="str">
            <v>Relleno para fundación</v>
          </cell>
          <cell r="CN3" t="str">
            <v>Cantidad Mes Anterior</v>
          </cell>
          <cell r="CO3" t="str">
            <v>Acumulado</v>
          </cell>
          <cell r="CP3" t="str">
            <v>Suministro, colocación y compactación de base de agregado triturado, Graduación B</v>
          </cell>
          <cell r="CQ3" t="str">
            <v>Cantidad Mes Anterior</v>
          </cell>
          <cell r="CR3" t="str">
            <v>Acumulado</v>
          </cell>
          <cell r="CS3" t="str">
            <v>Hormigón ciclópeo</v>
          </cell>
          <cell r="CT3" t="str">
            <v>Cantidad Mes Anterior</v>
          </cell>
          <cell r="CU3" t="str">
            <v>Acumulado</v>
          </cell>
          <cell r="CV3" t="str">
            <v>Hormigón estructural clase "A" de 225 Kg/cm2</v>
          </cell>
          <cell r="CW3" t="str">
            <v>Cantidad Mes Anterior</v>
          </cell>
          <cell r="CX3" t="str">
            <v>Acumulado</v>
          </cell>
          <cell r="CY3" t="str">
            <v>Hormigón estructural clase "X" de 180 Kg/cm2</v>
          </cell>
          <cell r="CZ3" t="str">
            <v>Cantidad Mes Anterior</v>
          </cell>
          <cell r="DA3" t="str">
            <v>Acumulado</v>
          </cell>
          <cell r="DB3" t="str">
            <v>Tubería de hormigón clase III C-76 de 0,76 m para carreteras</v>
          </cell>
          <cell r="DC3" t="str">
            <v>Cantidad Mes Anterior</v>
          </cell>
          <cell r="DD3" t="str">
            <v>Acumulado</v>
          </cell>
          <cell r="DE3" t="str">
            <v>Tubería de hormigón clase III C-76 de 0,81 m para carreteras</v>
          </cell>
          <cell r="DF3" t="str">
            <v>Cantidad Mes Anterior</v>
          </cell>
          <cell r="DG3" t="str">
            <v>Acumulado</v>
          </cell>
          <cell r="DH3" t="str">
            <v>Tubería de hormigón clase III C-76 de 0,90 m para carreteras</v>
          </cell>
          <cell r="DI3" t="str">
            <v>Cantidad Mes Anterior</v>
          </cell>
          <cell r="DJ3" t="str">
            <v>Acumulado</v>
          </cell>
          <cell r="DK3" t="str">
            <v>Tubería de hormigón clase III C-76 de 1,00 m para carreteras</v>
          </cell>
          <cell r="DL3" t="str">
            <v>Cantidad Mes Anterior</v>
          </cell>
          <cell r="DM3" t="str">
            <v>Acumulado</v>
          </cell>
          <cell r="DN3" t="str">
            <v>Tubería de hormigón clase III C-76 de 1,22 m para carreteras</v>
          </cell>
          <cell r="DO3" t="str">
            <v>Cantidad Mes Anterior</v>
          </cell>
          <cell r="DP3" t="str">
            <v>Acumulado</v>
          </cell>
          <cell r="DQ3" t="str">
            <v>Tubería de hormigón clase III C-76 de 1,5 mpara carreteras</v>
          </cell>
          <cell r="DR3" t="str">
            <v>Cantidad Mes Anterior</v>
          </cell>
          <cell r="DS3" t="str">
            <v>Acumulado</v>
          </cell>
          <cell r="DT3" t="str">
            <v>Tubería de hormigón clase III C-76 de 2,13 m para carreteras</v>
          </cell>
          <cell r="DU3" t="str">
            <v>Cantidad Mes Anterior</v>
          </cell>
          <cell r="DV3" t="str">
            <v>Acumulado</v>
          </cell>
          <cell r="DW3" t="str">
            <v>Tubería corrugada de acero de  3,00 m para carreteras</v>
          </cell>
          <cell r="DX3" t="str">
            <v>Cantidad Mes Anterior</v>
          </cell>
          <cell r="DY3" t="str">
            <v>Acumulado</v>
          </cell>
          <cell r="DZ3" t="str">
            <v>Relleno granular filtrante para subdrenaje fránces</v>
          </cell>
          <cell r="EA3" t="str">
            <v>Cantidad Mes Anterior</v>
          </cell>
          <cell r="EB3" t="str">
            <v>Acumulado</v>
          </cell>
          <cell r="EC3" t="str">
            <v>Tela fibra sintética para subdrenaje francés</v>
          </cell>
          <cell r="ED3" t="str">
            <v>Cantidad Mes Anterior</v>
          </cell>
          <cell r="EE3" t="str">
            <v>Acumulado</v>
          </cell>
          <cell r="EF3" t="str">
            <v>Cuneta de hormigón de cemento Pórtland</v>
          </cell>
          <cell r="EG3" t="str">
            <v>Cantidad Mes Anterior</v>
          </cell>
          <cell r="EH3" t="str">
            <v>Acumulado</v>
          </cell>
          <cell r="EI3" t="str">
            <v>Colchoneta de gaviones con revestimiento de PVC</v>
          </cell>
          <cell r="EJ3" t="str">
            <v>Cantidad Mes Anterior</v>
          </cell>
          <cell r="EK3" t="str">
            <v>Acumulado</v>
          </cell>
          <cell r="EL3" t="str">
            <v>Construcción de gavión convencional con revestimiento de
PVC</v>
          </cell>
          <cell r="EM3" t="str">
            <v>Cantidad Mes Anterior</v>
          </cell>
          <cell r="EN3" t="str">
            <v>Acumulado</v>
          </cell>
          <cell r="EO3" t="str">
            <v>Construcción de gavión tipo terramesh, 4m de cola</v>
          </cell>
          <cell r="EP3" t="str">
            <v>Cantidad Mes Anterior</v>
          </cell>
          <cell r="EQ3" t="str">
            <v>Acumulado</v>
          </cell>
          <cell r="ER3" t="str">
            <v>Construcción de gavión tipo terramesh, 5m de cola</v>
          </cell>
          <cell r="ES3" t="str">
            <v>Cantidad Mes Anterior</v>
          </cell>
          <cell r="ET3" t="str">
            <v>Acumulado</v>
          </cell>
          <cell r="EU3" t="str">
            <v>Construcción de gavión tipo terramesh, 6m de cola</v>
          </cell>
          <cell r="EV3" t="str">
            <v>Cantidad Mes Anterior</v>
          </cell>
          <cell r="EW3" t="str">
            <v>Acumulado</v>
          </cell>
          <cell r="EX3" t="str">
            <v>Reparación de baranda de concreto</v>
          </cell>
          <cell r="EY3" t="str">
            <v>Cantidad Mes Anterior</v>
          </cell>
          <cell r="EZ3" t="str">
            <v>Acumulado</v>
          </cell>
          <cell r="FA3" t="str">
            <v>Suministro e instalación viga galvanizada para guardacamino</v>
          </cell>
          <cell r="FB3" t="str">
            <v>Cantidad Mes Anterior</v>
          </cell>
          <cell r="FC3" t="str">
            <v>Acumulado</v>
          </cell>
          <cell r="FD3" t="str">
            <v>Suministro e instalación de postes para guardacamino</v>
          </cell>
          <cell r="FE3" t="str">
            <v>Cantidad Mes Anterior</v>
          </cell>
          <cell r="FF3" t="str">
            <v>Acumulado</v>
          </cell>
          <cell r="FG3" t="str">
            <v>Sustitución de viga galvanizada para guardacamino</v>
          </cell>
          <cell r="FH3" t="str">
            <v>Cantidad Mes Anterior</v>
          </cell>
          <cell r="FI3" t="str">
            <v>Acumulado</v>
          </cell>
          <cell r="FJ3" t="str">
            <v>Sustitución de postes para guardacamino</v>
          </cell>
          <cell r="FK3" t="str">
            <v>Cantidad Mes Anterior</v>
          </cell>
          <cell r="FL3" t="str">
            <v>Acumulado</v>
          </cell>
          <cell r="FM3" t="str">
            <v>Cauce revestido con toba cemento plástico</v>
          </cell>
          <cell r="FN3" t="str">
            <v>Cantidad Mes Anterior</v>
          </cell>
          <cell r="FO3" t="str">
            <v>Acumulado</v>
          </cell>
          <cell r="FP3" t="str">
            <v>Suministro, colocación y compactación de sub-base granular, Graduación B</v>
          </cell>
          <cell r="FQ3" t="str">
            <v>Cantidad Mes Anterior</v>
          </cell>
          <cell r="FR3" t="str">
            <v>Acumulado</v>
          </cell>
          <cell r="FS3" t="str">
            <v>Material de préstamo</v>
          </cell>
          <cell r="FT3" t="str">
            <v>Cantidad Mes Anterior</v>
          </cell>
          <cell r="FU3" t="str">
            <v>Acumulado</v>
          </cell>
          <cell r="FV3" t="str">
            <v>Construcción de losas de hormigón para aceras</v>
          </cell>
          <cell r="FW3" t="str">
            <v>Cantidad Mes Anterior</v>
          </cell>
          <cell r="FX3" t="str">
            <v>Acumulado</v>
          </cell>
          <cell r="FY3" t="str">
            <v>Construcción de barandas de acero para puentes</v>
          </cell>
          <cell r="FZ3" t="str">
            <v>Cantidad Mes Anterior</v>
          </cell>
          <cell r="GA3" t="str">
            <v>Acumulado</v>
          </cell>
          <cell r="GB3" t="str">
            <v>Construcción de cordón de hormigón</v>
          </cell>
          <cell r="GC3" t="str">
            <v>Cantidad Mes Anterior</v>
          </cell>
          <cell r="GD3" t="str">
            <v>Acumulado</v>
          </cell>
          <cell r="GE3" t="str">
            <v>Construcción de pasarelas peatonales</v>
          </cell>
          <cell r="GF3" t="str">
            <v>Cantidad Mes Anterior</v>
          </cell>
          <cell r="GG3" t="str">
            <v>Acumulado</v>
          </cell>
          <cell r="GH3" t="str">
            <v>Reparación de adoquines</v>
          </cell>
          <cell r="GI3" t="str">
            <v>Cantidad Mes Anterior</v>
          </cell>
          <cell r="GJ3" t="str">
            <v>Acumulado</v>
          </cell>
          <cell r="GK3" t="str">
            <v>Acero estructural grado 40</v>
          </cell>
          <cell r="GL3" t="str">
            <v>Cantidad Mes Anterior</v>
          </cell>
          <cell r="GM3" t="str">
            <v>Acumulado</v>
          </cell>
          <cell r="GN3" t="str">
            <v>Bordillo de hormigon asfaltico de 0,15 m de altura</v>
          </cell>
          <cell r="GO3" t="str">
            <v>Cantidad Mes Anterior</v>
          </cell>
          <cell r="GP3" t="str">
            <v>Acumulado</v>
          </cell>
          <cell r="GQ3" t="str">
            <v>Bolardos de hormigon reforzado</v>
          </cell>
          <cell r="GR3" t="str">
            <v>Cantidad Mes Anterior</v>
          </cell>
          <cell r="GS3" t="str">
            <v>Acumulado</v>
          </cell>
          <cell r="GT3" t="str">
            <v>Remoción selectiva de árboles</v>
          </cell>
          <cell r="GU3" t="str">
            <v>Cantidad Mes Anterior</v>
          </cell>
          <cell r="GV3" t="str">
            <v>Acumulado</v>
          </cell>
          <cell r="GW3" t="str">
            <v>Remoción de estructuras tipo cabezal o similares</v>
          </cell>
          <cell r="GX3" t="str">
            <v>Cantidad Mes Anterior</v>
          </cell>
          <cell r="GY3" t="str">
            <v>Acumulado</v>
          </cell>
          <cell r="GZ3" t="str">
            <v>Limpieza y reparación de señalamiento vertical</v>
          </cell>
          <cell r="HA3" t="str">
            <v>Cantidad Mes Anterior</v>
          </cell>
          <cell r="HB3" t="str">
            <v>Acumulado</v>
          </cell>
          <cell r="HC3" t="str">
            <v>Suminsitro de señales para emergencias chevron</v>
          </cell>
          <cell r="HD3" t="str">
            <v>Cantidad Mes Anterior</v>
          </cell>
          <cell r="HE3" t="str">
            <v>Acumulado</v>
          </cell>
          <cell r="HF3" t="str">
            <v>Suminsitro de señales para emergencias Ceda</v>
          </cell>
          <cell r="HG3" t="str">
            <v>Cantidad Mes Anterior</v>
          </cell>
          <cell r="HH3" t="str">
            <v>Acumulado</v>
          </cell>
          <cell r="HI3" t="str">
            <v>Suminsitro de señales para emergencias Despacio</v>
          </cell>
          <cell r="HJ3" t="str">
            <v>Cantidad Mes Anterior</v>
          </cell>
          <cell r="HK3" t="str">
            <v>Acumulado</v>
          </cell>
          <cell r="HM3" t="str">
            <v>REAJUSTE DE PRECIOS</v>
          </cell>
          <cell r="HN3" t="str">
            <v>Acumulado</v>
          </cell>
          <cell r="HO3" t="str">
            <v>DEDUCCIÓN POR CONTROL DE CALIDAD</v>
          </cell>
          <cell r="HP3" t="str">
            <v>Acumulado</v>
          </cell>
          <cell r="HQ3" t="str">
            <v>DEDUCCIÓN POR VERIFICACIÓN DE LA OBRA</v>
          </cell>
          <cell r="HR3" t="str">
            <v>Acumulado</v>
          </cell>
          <cell r="HS3" t="str">
            <v xml:space="preserve">FALTA DE CUMPLIMIENTO DE LA OBRA DENTRO DEL PLAZO CONTRATADO </v>
          </cell>
          <cell r="HT3" t="str">
            <v>Acumulado</v>
          </cell>
          <cell r="HU3" t="str">
            <v>MULTA POR SEÑALIZACIÓN</v>
          </cell>
          <cell r="HV3" t="str">
            <v>Acumulado</v>
          </cell>
          <cell r="HW3" t="str">
            <v>MULTA POR ATRAZO EN INICO DE TRABAJOS</v>
          </cell>
          <cell r="HX3" t="str">
            <v>Acumulado</v>
          </cell>
          <cell r="HY3" t="str">
            <v>MULTA POR NO PRESENTACIÓN DEL DIRECTOR TÉCNICO</v>
          </cell>
          <cell r="HZ3" t="str">
            <v>Acumulado</v>
          </cell>
          <cell r="IA3" t="str">
            <v>MULTA POR NO PRESENTACIÓN DEL INGENIERO RESIDENTE</v>
          </cell>
          <cell r="IB3" t="str">
            <v>Acumulado</v>
          </cell>
          <cell r="IC3" t="str">
            <v>SUB TOTAL DEDUCCIONES</v>
          </cell>
          <cell r="ID3" t="str">
            <v>ACUMULADO</v>
          </cell>
          <cell r="IE3" t="str">
            <v>Bacheo con mezcla asfáltica en caliente</v>
          </cell>
          <cell r="IF3" t="str">
            <v>Acumulado</v>
          </cell>
          <cell r="IG3" t="str">
            <v>Bacheo de urgencia</v>
          </cell>
          <cell r="IH3" t="str">
            <v>Acumulado</v>
          </cell>
          <cell r="II3" t="str">
            <v>Pavimento bituminoso en caliente</v>
          </cell>
          <cell r="IJ3" t="str">
            <v>Acumulado</v>
          </cell>
          <cell r="IK3" t="str">
            <v>Cuneta de hormigón de cemento Pórtland</v>
          </cell>
          <cell r="IL3" t="str">
            <v>Acumulado</v>
          </cell>
          <cell r="IM3" t="str">
            <v>TRABAJO A COSTO MAS PORCENTAJE</v>
          </cell>
          <cell r="IN3" t="str">
            <v>Acumulado</v>
          </cell>
          <cell r="IO3" t="str">
            <v>Reajuste de Precios</v>
          </cell>
          <cell r="IP3" t="str">
            <v>Acumulado</v>
          </cell>
          <cell r="IQ3" t="str">
            <v>Falta de cumplimiento de la obra dentro del plazo contratado</v>
          </cell>
          <cell r="IR3" t="str">
            <v>TIEMPO EN DIAS CALENDARIO</v>
          </cell>
          <cell r="IS3" t="str">
            <v>Acumulado</v>
          </cell>
        </row>
        <row r="4">
          <cell r="B4" t="str">
            <v>Unid</v>
          </cell>
          <cell r="G4" t="str">
            <v>unidad</v>
          </cell>
          <cell r="J4" t="str">
            <v>m³</v>
          </cell>
          <cell r="M4" t="str">
            <v>m³</v>
          </cell>
          <cell r="P4" t="str">
            <v>m²</v>
          </cell>
          <cell r="S4" t="str">
            <v>h</v>
          </cell>
          <cell r="V4" t="str">
            <v>h</v>
          </cell>
          <cell r="Y4" t="str">
            <v>m²</v>
          </cell>
          <cell r="AB4" t="str">
            <v>t</v>
          </cell>
          <cell r="AE4" t="str">
            <v>t</v>
          </cell>
          <cell r="AH4" t="str">
            <v>m2</v>
          </cell>
          <cell r="AK4" t="str">
            <v>t</v>
          </cell>
          <cell r="AN4" t="str">
            <v>t</v>
          </cell>
          <cell r="AQ4" t="str">
            <v>unidad</v>
          </cell>
          <cell r="AT4" t="str">
            <v>m²</v>
          </cell>
          <cell r="AW4" t="str">
            <v>m³</v>
          </cell>
          <cell r="AZ4" t="str">
            <v>kg</v>
          </cell>
          <cell r="BC4" t="str">
            <v>m</v>
          </cell>
          <cell r="BF4" t="str">
            <v>m</v>
          </cell>
          <cell r="BI4" t="str">
            <v>m²</v>
          </cell>
          <cell r="BL4" t="str">
            <v>m²</v>
          </cell>
          <cell r="BO4" t="str">
            <v>m²</v>
          </cell>
          <cell r="BR4" t="str">
            <v>h</v>
          </cell>
          <cell r="BU4" t="str">
            <v>m²</v>
          </cell>
          <cell r="BX4" t="str">
            <v>t</v>
          </cell>
          <cell r="CA4" t="str">
            <v>l</v>
          </cell>
          <cell r="CD4" t="str">
            <v>m³</v>
          </cell>
          <cell r="CG4" t="str">
            <v>m³</v>
          </cell>
          <cell r="CJ4" t="str">
            <v>m³</v>
          </cell>
          <cell r="CM4" t="str">
            <v>m³</v>
          </cell>
          <cell r="CP4">
            <v>3</v>
          </cell>
          <cell r="CS4" t="str">
            <v>m³</v>
          </cell>
          <cell r="CV4" t="str">
            <v>m³</v>
          </cell>
          <cell r="CY4" t="str">
            <v>m³</v>
          </cell>
          <cell r="DB4" t="str">
            <v>m</v>
          </cell>
          <cell r="DE4" t="str">
            <v>m</v>
          </cell>
          <cell r="DH4" t="str">
            <v>m</v>
          </cell>
          <cell r="DK4" t="str">
            <v>m</v>
          </cell>
          <cell r="DN4" t="str">
            <v>m</v>
          </cell>
          <cell r="DQ4" t="str">
            <v>m</v>
          </cell>
          <cell r="DT4" t="str">
            <v>m</v>
          </cell>
          <cell r="DW4" t="str">
            <v>m</v>
          </cell>
          <cell r="DZ4" t="str">
            <v>m³</v>
          </cell>
          <cell r="EC4" t="str">
            <v>m²</v>
          </cell>
          <cell r="EF4" t="str">
            <v>m²</v>
          </cell>
          <cell r="EI4" t="str">
            <v>m³</v>
          </cell>
          <cell r="EL4">
            <v>3</v>
          </cell>
          <cell r="EO4" t="str">
            <v>m³</v>
          </cell>
          <cell r="ER4" t="str">
            <v>m³</v>
          </cell>
          <cell r="EU4" t="str">
            <v>m³</v>
          </cell>
          <cell r="EX4" t="str">
            <v>m³</v>
          </cell>
          <cell r="FA4" t="str">
            <v>m</v>
          </cell>
          <cell r="FD4" t="str">
            <v>unidad</v>
          </cell>
          <cell r="FG4" t="str">
            <v>m</v>
          </cell>
          <cell r="FJ4" t="str">
            <v>unidad</v>
          </cell>
          <cell r="FM4" t="str">
            <v>m²</v>
          </cell>
          <cell r="FP4" t="str">
            <v>m³</v>
          </cell>
          <cell r="FS4" t="str">
            <v>m³</v>
          </cell>
          <cell r="FV4" t="str">
            <v>m²</v>
          </cell>
          <cell r="FY4" t="str">
            <v>m</v>
          </cell>
          <cell r="GB4" t="str">
            <v>m</v>
          </cell>
          <cell r="GE4" t="str">
            <v>m</v>
          </cell>
          <cell r="GH4" t="str">
            <v>m²</v>
          </cell>
          <cell r="GK4" t="str">
            <v>kg</v>
          </cell>
          <cell r="GN4" t="str">
            <v>m</v>
          </cell>
          <cell r="GQ4" t="str">
            <v>unidad</v>
          </cell>
          <cell r="GT4" t="str">
            <v>unidad</v>
          </cell>
          <cell r="GW4" t="str">
            <v>unidad</v>
          </cell>
          <cell r="GZ4" t="str">
            <v>unidad</v>
          </cell>
          <cell r="HC4" t="str">
            <v>unidad</v>
          </cell>
          <cell r="HF4" t="str">
            <v>unidad</v>
          </cell>
          <cell r="HI4" t="str">
            <v>unidad</v>
          </cell>
          <cell r="IE4" t="str">
            <v>t</v>
          </cell>
          <cell r="IG4" t="str">
            <v>t</v>
          </cell>
          <cell r="II4" t="str">
            <v>t</v>
          </cell>
          <cell r="IK4" t="str">
            <v>m²</v>
          </cell>
          <cell r="IM4" t="str">
            <v>Global</v>
          </cell>
          <cell r="IP4">
            <v>0</v>
          </cell>
        </row>
        <row r="5">
          <cell r="B5" t="str">
            <v>Precio</v>
          </cell>
          <cell r="G5">
            <v>26962.440000000002</v>
          </cell>
          <cell r="J5">
            <v>17903.2</v>
          </cell>
          <cell r="M5">
            <v>5512.64</v>
          </cell>
          <cell r="P5">
            <v>27.6</v>
          </cell>
          <cell r="S5">
            <v>33971</v>
          </cell>
          <cell r="V5">
            <v>17880.2</v>
          </cell>
          <cell r="Y5">
            <v>452.64000000000004</v>
          </cell>
          <cell r="AB5">
            <v>50041.560000000005</v>
          </cell>
          <cell r="AE5">
            <v>57706.080000000002</v>
          </cell>
          <cell r="AH5">
            <v>824.32</v>
          </cell>
          <cell r="AK5">
            <v>52108.800000000003</v>
          </cell>
          <cell r="AN5">
            <v>56169.68</v>
          </cell>
          <cell r="AQ5">
            <v>35203.800000000003</v>
          </cell>
          <cell r="AT5">
            <v>4620.24</v>
          </cell>
          <cell r="AW5">
            <v>153404.48000000001</v>
          </cell>
          <cell r="AZ5">
            <v>2992.76</v>
          </cell>
          <cell r="BC5">
            <v>3017.6</v>
          </cell>
          <cell r="BF5">
            <v>2525.4</v>
          </cell>
          <cell r="BI5">
            <v>1702.92</v>
          </cell>
          <cell r="BL5">
            <v>1320.2</v>
          </cell>
          <cell r="BO5">
            <v>1416.8</v>
          </cell>
          <cell r="BR5">
            <v>26969.800000000003</v>
          </cell>
          <cell r="BU5">
            <v>801.32</v>
          </cell>
          <cell r="BX5">
            <v>127546.04000000001</v>
          </cell>
          <cell r="CA5">
            <v>244.72</v>
          </cell>
          <cell r="CD5">
            <v>31734.48</v>
          </cell>
          <cell r="CG5">
            <v>4096.76</v>
          </cell>
          <cell r="CJ5">
            <v>6255.08</v>
          </cell>
          <cell r="CM5">
            <v>21070.760000000002</v>
          </cell>
          <cell r="CP5">
            <v>18710.04</v>
          </cell>
          <cell r="CS5">
            <v>90979.72</v>
          </cell>
          <cell r="CV5">
            <v>119583.44</v>
          </cell>
          <cell r="CY5">
            <v>112453.44</v>
          </cell>
          <cell r="DB5">
            <v>102604.84000000001</v>
          </cell>
          <cell r="DE5">
            <v>108567.36</v>
          </cell>
          <cell r="DH5">
            <v>124424.48000000001</v>
          </cell>
          <cell r="DK5">
            <v>137290.68</v>
          </cell>
          <cell r="DN5">
            <v>200734.80000000002</v>
          </cell>
          <cell r="DQ5">
            <v>338699.84</v>
          </cell>
          <cell r="DT5">
            <v>530062.6</v>
          </cell>
          <cell r="DW5">
            <v>760005.56</v>
          </cell>
          <cell r="DZ5">
            <v>29924.84</v>
          </cell>
          <cell r="EC5">
            <v>1266.8400000000001</v>
          </cell>
          <cell r="EF5">
            <v>16012.6</v>
          </cell>
          <cell r="EI5">
            <v>91084.6</v>
          </cell>
          <cell r="EL5">
            <v>63284.959999999999</v>
          </cell>
          <cell r="EO5">
            <v>87919.8</v>
          </cell>
          <cell r="ER5">
            <v>91802.2</v>
          </cell>
          <cell r="EU5">
            <v>96852.08</v>
          </cell>
          <cell r="EX5">
            <v>474613.28</v>
          </cell>
          <cell r="FA5">
            <v>26970.720000000001</v>
          </cell>
          <cell r="FD5">
            <v>62921.560000000005</v>
          </cell>
          <cell r="FG5">
            <v>29083.960000000003</v>
          </cell>
          <cell r="FJ5">
            <v>64621.72</v>
          </cell>
          <cell r="FM5">
            <v>12987.640000000001</v>
          </cell>
          <cell r="FP5">
            <v>19399.120000000003</v>
          </cell>
          <cell r="FS5">
            <v>14180.880000000001</v>
          </cell>
          <cell r="FV5">
            <v>20539</v>
          </cell>
          <cell r="FY5">
            <v>126756.68000000001</v>
          </cell>
          <cell r="GB5">
            <v>17221.48</v>
          </cell>
          <cell r="GE5">
            <v>1194079.04</v>
          </cell>
          <cell r="GH5">
            <v>13828.52</v>
          </cell>
          <cell r="GK5">
            <v>1869.44</v>
          </cell>
          <cell r="GN5">
            <v>4815.2800000000007</v>
          </cell>
          <cell r="GQ5">
            <v>41087.200000000004</v>
          </cell>
          <cell r="GT5">
            <v>229365.2</v>
          </cell>
          <cell r="GW5">
            <v>207728.64000000001</v>
          </cell>
          <cell r="GZ5">
            <v>19808.52</v>
          </cell>
          <cell r="HC5">
            <v>81132.040000000008</v>
          </cell>
          <cell r="HF5">
            <v>75405.040000000008</v>
          </cell>
          <cell r="HI5">
            <v>75405.040000000008</v>
          </cell>
          <cell r="IE5">
            <v>50041.560000000005</v>
          </cell>
          <cell r="IG5">
            <v>57706.080000000002</v>
          </cell>
          <cell r="II5">
            <v>52108.800000000003</v>
          </cell>
          <cell r="IK5">
            <v>16012.6</v>
          </cell>
          <cell r="IM5">
            <v>1</v>
          </cell>
          <cell r="IP5">
            <v>0</v>
          </cell>
        </row>
        <row r="6">
          <cell r="B6" t="str">
            <v>REQUERIDA</v>
          </cell>
          <cell r="G6">
            <v>3750</v>
          </cell>
          <cell r="J6">
            <v>15250</v>
          </cell>
          <cell r="M6">
            <v>150000</v>
          </cell>
          <cell r="P6">
            <v>12500000</v>
          </cell>
          <cell r="S6">
            <v>2500</v>
          </cell>
          <cell r="V6">
            <v>6750</v>
          </cell>
          <cell r="Y6">
            <v>425000</v>
          </cell>
          <cell r="AB6">
            <v>50000</v>
          </cell>
          <cell r="AE6">
            <v>5000</v>
          </cell>
          <cell r="AH6">
            <v>200000</v>
          </cell>
          <cell r="AK6">
            <v>20000</v>
          </cell>
          <cell r="AN6">
            <v>10000</v>
          </cell>
          <cell r="AQ6">
            <v>125</v>
          </cell>
          <cell r="AT6">
            <v>500</v>
          </cell>
          <cell r="AW6">
            <v>500</v>
          </cell>
          <cell r="AZ6">
            <v>1500</v>
          </cell>
          <cell r="BC6">
            <v>1000</v>
          </cell>
          <cell r="BF6">
            <v>725</v>
          </cell>
          <cell r="BI6">
            <v>45000</v>
          </cell>
          <cell r="BL6">
            <v>15000</v>
          </cell>
          <cell r="BO6">
            <v>15000</v>
          </cell>
          <cell r="BR6">
            <v>3750</v>
          </cell>
          <cell r="BU6">
            <v>50250</v>
          </cell>
          <cell r="BX6">
            <v>255</v>
          </cell>
          <cell r="CA6">
            <v>11250</v>
          </cell>
          <cell r="CD6">
            <v>203</v>
          </cell>
          <cell r="CG6">
            <v>25000</v>
          </cell>
          <cell r="CJ6">
            <v>16250</v>
          </cell>
          <cell r="CM6">
            <v>5000</v>
          </cell>
          <cell r="CP6">
            <v>375</v>
          </cell>
          <cell r="CS6">
            <v>645</v>
          </cell>
          <cell r="CV6">
            <v>750</v>
          </cell>
          <cell r="CY6">
            <v>975</v>
          </cell>
          <cell r="DB6">
            <v>375</v>
          </cell>
          <cell r="DE6">
            <v>75</v>
          </cell>
          <cell r="DH6">
            <v>495</v>
          </cell>
          <cell r="DK6">
            <v>128</v>
          </cell>
          <cell r="DN6">
            <v>128</v>
          </cell>
          <cell r="DQ6">
            <v>75</v>
          </cell>
          <cell r="DT6">
            <v>75</v>
          </cell>
          <cell r="DW6">
            <v>0</v>
          </cell>
          <cell r="DZ6">
            <v>450</v>
          </cell>
          <cell r="EC6">
            <v>1350</v>
          </cell>
          <cell r="EF6">
            <v>50000</v>
          </cell>
          <cell r="EI6">
            <v>125</v>
          </cell>
          <cell r="EL6">
            <v>1703</v>
          </cell>
          <cell r="EO6">
            <v>623</v>
          </cell>
          <cell r="ER6">
            <v>125</v>
          </cell>
          <cell r="EU6">
            <v>125</v>
          </cell>
          <cell r="EX6">
            <v>128</v>
          </cell>
          <cell r="FA6">
            <v>500</v>
          </cell>
          <cell r="FD6">
            <v>125</v>
          </cell>
          <cell r="FG6">
            <v>750</v>
          </cell>
          <cell r="FJ6">
            <v>188</v>
          </cell>
          <cell r="FM6">
            <v>503</v>
          </cell>
          <cell r="FP6">
            <v>3750</v>
          </cell>
          <cell r="FS6">
            <v>12500</v>
          </cell>
          <cell r="FV6">
            <v>2500</v>
          </cell>
          <cell r="FY6">
            <v>125</v>
          </cell>
          <cell r="GB6">
            <v>2500</v>
          </cell>
          <cell r="GE6">
            <v>375</v>
          </cell>
          <cell r="GH6">
            <v>0</v>
          </cell>
          <cell r="GK6">
            <v>1000</v>
          </cell>
          <cell r="GN6">
            <v>750</v>
          </cell>
          <cell r="GQ6">
            <v>50</v>
          </cell>
          <cell r="GT6">
            <v>75</v>
          </cell>
          <cell r="GW6">
            <v>25</v>
          </cell>
          <cell r="GZ6">
            <v>113</v>
          </cell>
          <cell r="HC6">
            <v>225</v>
          </cell>
          <cell r="HF6">
            <v>23</v>
          </cell>
          <cell r="HI6">
            <v>15</v>
          </cell>
          <cell r="IE6">
            <v>50000</v>
          </cell>
          <cell r="IG6">
            <v>5000</v>
          </cell>
          <cell r="II6">
            <v>20000</v>
          </cell>
          <cell r="IK6">
            <v>50000</v>
          </cell>
          <cell r="IP6">
            <v>0</v>
          </cell>
          <cell r="IS6">
            <v>0</v>
          </cell>
        </row>
        <row r="7">
          <cell r="B7" t="str">
            <v>ESTIMADA</v>
          </cell>
          <cell r="G7">
            <v>1500</v>
          </cell>
          <cell r="J7">
            <v>6100</v>
          </cell>
          <cell r="M7">
            <v>50000</v>
          </cell>
          <cell r="P7">
            <v>5000000</v>
          </cell>
          <cell r="S7">
            <v>1000</v>
          </cell>
          <cell r="V7">
            <v>2700</v>
          </cell>
          <cell r="Y7">
            <v>170000</v>
          </cell>
          <cell r="AB7">
            <v>25000</v>
          </cell>
          <cell r="AE7">
            <v>2000</v>
          </cell>
          <cell r="AH7">
            <v>80000</v>
          </cell>
          <cell r="AK7">
            <v>8000</v>
          </cell>
          <cell r="AN7">
            <v>4000</v>
          </cell>
          <cell r="AQ7">
            <v>50</v>
          </cell>
          <cell r="AT7">
            <v>200</v>
          </cell>
          <cell r="AW7">
            <v>200</v>
          </cell>
          <cell r="AZ7">
            <v>600</v>
          </cell>
          <cell r="BC7">
            <v>400</v>
          </cell>
          <cell r="BF7">
            <v>290</v>
          </cell>
          <cell r="BI7">
            <v>18000</v>
          </cell>
          <cell r="BL7">
            <v>6000</v>
          </cell>
          <cell r="BO7">
            <v>6000</v>
          </cell>
          <cell r="BR7">
            <v>1500</v>
          </cell>
          <cell r="BU7">
            <v>20100</v>
          </cell>
          <cell r="BX7">
            <v>102</v>
          </cell>
          <cell r="CA7">
            <v>4500</v>
          </cell>
          <cell r="CD7">
            <v>81</v>
          </cell>
          <cell r="CG7">
            <v>10000</v>
          </cell>
          <cell r="CJ7">
            <v>6500</v>
          </cell>
          <cell r="CM7">
            <v>2000</v>
          </cell>
          <cell r="CP7">
            <v>150</v>
          </cell>
          <cell r="CS7">
            <v>258</v>
          </cell>
          <cell r="CV7">
            <v>300</v>
          </cell>
          <cell r="CY7">
            <v>390</v>
          </cell>
          <cell r="DB7">
            <v>150</v>
          </cell>
          <cell r="DE7">
            <v>30</v>
          </cell>
          <cell r="DH7">
            <v>198</v>
          </cell>
          <cell r="DK7">
            <v>51</v>
          </cell>
          <cell r="DN7">
            <v>51</v>
          </cell>
          <cell r="DQ7">
            <v>30</v>
          </cell>
          <cell r="DT7">
            <v>30</v>
          </cell>
          <cell r="DW7">
            <v>0</v>
          </cell>
          <cell r="DZ7">
            <v>180</v>
          </cell>
          <cell r="EC7">
            <v>540</v>
          </cell>
          <cell r="EF7">
            <v>20000</v>
          </cell>
          <cell r="EI7">
            <v>50</v>
          </cell>
          <cell r="EL7">
            <v>681</v>
          </cell>
          <cell r="EO7">
            <v>249</v>
          </cell>
          <cell r="ER7">
            <v>50</v>
          </cell>
          <cell r="EU7">
            <v>50</v>
          </cell>
          <cell r="EX7">
            <v>51</v>
          </cell>
          <cell r="FA7">
            <v>200</v>
          </cell>
          <cell r="FD7">
            <v>50</v>
          </cell>
          <cell r="FG7">
            <v>300</v>
          </cell>
          <cell r="FJ7">
            <v>75</v>
          </cell>
          <cell r="FM7">
            <v>201</v>
          </cell>
          <cell r="FP7">
            <v>1500</v>
          </cell>
          <cell r="FS7">
            <v>5000</v>
          </cell>
          <cell r="FV7">
            <v>1000</v>
          </cell>
          <cell r="FY7">
            <v>50</v>
          </cell>
          <cell r="GB7">
            <v>1000</v>
          </cell>
          <cell r="GE7">
            <v>150</v>
          </cell>
          <cell r="GH7">
            <v>0</v>
          </cell>
          <cell r="GK7">
            <v>400</v>
          </cell>
          <cell r="GN7">
            <v>300</v>
          </cell>
          <cell r="GQ7">
            <v>20</v>
          </cell>
          <cell r="GT7">
            <v>30</v>
          </cell>
          <cell r="GW7">
            <v>10</v>
          </cell>
          <cell r="GZ7">
            <v>45</v>
          </cell>
          <cell r="HC7">
            <v>90</v>
          </cell>
          <cell r="HF7">
            <v>9</v>
          </cell>
          <cell r="HI7">
            <v>6</v>
          </cell>
          <cell r="IE7">
            <v>25000</v>
          </cell>
          <cell r="IG7">
            <v>2000</v>
          </cell>
          <cell r="II7">
            <v>8000</v>
          </cell>
          <cell r="IK7">
            <v>20000</v>
          </cell>
        </row>
        <row r="8">
          <cell r="B8" t="str">
            <v>ESTIMACION N°1</v>
          </cell>
          <cell r="F8">
            <v>40133</v>
          </cell>
          <cell r="I8">
            <v>0</v>
          </cell>
          <cell r="L8">
            <v>0</v>
          </cell>
          <cell r="O8">
            <v>0</v>
          </cell>
          <cell r="R8">
            <v>0</v>
          </cell>
          <cell r="U8">
            <v>0</v>
          </cell>
          <cell r="X8">
            <v>0</v>
          </cell>
          <cell r="AA8">
            <v>0</v>
          </cell>
          <cell r="AD8">
            <v>0</v>
          </cell>
          <cell r="AG8">
            <v>0</v>
          </cell>
          <cell r="AJ8">
            <v>0</v>
          </cell>
          <cell r="AM8">
            <v>0</v>
          </cell>
          <cell r="AP8">
            <v>0</v>
          </cell>
          <cell r="AS8">
            <v>0</v>
          </cell>
          <cell r="AV8">
            <v>0</v>
          </cell>
          <cell r="AY8">
            <v>0</v>
          </cell>
          <cell r="BB8">
            <v>0</v>
          </cell>
          <cell r="BE8">
            <v>0</v>
          </cell>
          <cell r="BH8">
            <v>0</v>
          </cell>
          <cell r="BK8">
            <v>0</v>
          </cell>
          <cell r="BN8">
            <v>0</v>
          </cell>
          <cell r="BQ8">
            <v>0</v>
          </cell>
          <cell r="BT8">
            <v>0</v>
          </cell>
          <cell r="BW8">
            <v>0</v>
          </cell>
          <cell r="BZ8">
            <v>0</v>
          </cell>
          <cell r="CC8">
            <v>0</v>
          </cell>
          <cell r="CF8">
            <v>0</v>
          </cell>
          <cell r="CI8">
            <v>0</v>
          </cell>
          <cell r="CL8">
            <v>0</v>
          </cell>
          <cell r="CO8">
            <v>0</v>
          </cell>
          <cell r="CR8">
            <v>0</v>
          </cell>
          <cell r="CU8">
            <v>0</v>
          </cell>
          <cell r="CX8">
            <v>0</v>
          </cell>
          <cell r="DA8">
            <v>0</v>
          </cell>
          <cell r="DD8">
            <v>0</v>
          </cell>
          <cell r="DG8">
            <v>0</v>
          </cell>
          <cell r="DJ8">
            <v>0</v>
          </cell>
          <cell r="DM8">
            <v>0</v>
          </cell>
          <cell r="DP8">
            <v>0</v>
          </cell>
          <cell r="DS8">
            <v>0</v>
          </cell>
          <cell r="DV8">
            <v>0</v>
          </cell>
          <cell r="DY8">
            <v>0</v>
          </cell>
          <cell r="EB8">
            <v>0</v>
          </cell>
          <cell r="EE8">
            <v>0</v>
          </cell>
          <cell r="EH8">
            <v>0</v>
          </cell>
          <cell r="EK8">
            <v>0</v>
          </cell>
          <cell r="EN8">
            <v>0</v>
          </cell>
          <cell r="EQ8">
            <v>0</v>
          </cell>
          <cell r="GM8">
            <v>0</v>
          </cell>
          <cell r="GP8">
            <v>0</v>
          </cell>
          <cell r="GS8">
            <v>0</v>
          </cell>
          <cell r="GV8">
            <v>0</v>
          </cell>
          <cell r="HN8">
            <v>0</v>
          </cell>
          <cell r="HP8">
            <v>0</v>
          </cell>
          <cell r="HR8">
            <v>0</v>
          </cell>
          <cell r="HT8">
            <v>0</v>
          </cell>
          <cell r="HV8">
            <v>0</v>
          </cell>
          <cell r="HX8">
            <v>0</v>
          </cell>
          <cell r="HZ8">
            <v>0</v>
          </cell>
          <cell r="IB8">
            <v>0</v>
          </cell>
          <cell r="IC8">
            <v>0</v>
          </cell>
          <cell r="ID8">
            <v>0</v>
          </cell>
          <cell r="IF8">
            <v>0</v>
          </cell>
          <cell r="IH8">
            <v>0</v>
          </cell>
          <cell r="IJ8">
            <v>0</v>
          </cell>
          <cell r="IL8">
            <v>0</v>
          </cell>
          <cell r="IN8">
            <v>0</v>
          </cell>
          <cell r="IP8">
            <v>0</v>
          </cell>
          <cell r="IS8">
            <v>0</v>
          </cell>
        </row>
        <row r="9">
          <cell r="B9" t="str">
            <v>ESTIMACION N°1.R</v>
          </cell>
          <cell r="I9">
            <v>0</v>
          </cell>
          <cell r="L9">
            <v>0</v>
          </cell>
          <cell r="O9">
            <v>0</v>
          </cell>
          <cell r="R9">
            <v>0</v>
          </cell>
          <cell r="U9">
            <v>0</v>
          </cell>
          <cell r="X9">
            <v>0</v>
          </cell>
          <cell r="AA9">
            <v>0</v>
          </cell>
          <cell r="AD9">
            <v>0</v>
          </cell>
          <cell r="AG9">
            <v>0</v>
          </cell>
          <cell r="AJ9">
            <v>0</v>
          </cell>
          <cell r="AM9">
            <v>0</v>
          </cell>
          <cell r="AP9">
            <v>0</v>
          </cell>
          <cell r="AS9">
            <v>0</v>
          </cell>
          <cell r="AV9">
            <v>0</v>
          </cell>
          <cell r="AY9">
            <v>0</v>
          </cell>
          <cell r="BB9">
            <v>0</v>
          </cell>
          <cell r="BE9">
            <v>0</v>
          </cell>
          <cell r="BH9">
            <v>0</v>
          </cell>
          <cell r="BK9">
            <v>0</v>
          </cell>
          <cell r="BN9">
            <v>0</v>
          </cell>
          <cell r="BQ9">
            <v>0</v>
          </cell>
          <cell r="BT9">
            <v>0</v>
          </cell>
          <cell r="BW9">
            <v>0</v>
          </cell>
          <cell r="BZ9">
            <v>0</v>
          </cell>
          <cell r="CC9">
            <v>0</v>
          </cell>
          <cell r="CF9">
            <v>0</v>
          </cell>
          <cell r="CI9">
            <v>0</v>
          </cell>
          <cell r="CL9">
            <v>0</v>
          </cell>
          <cell r="CO9">
            <v>0</v>
          </cell>
          <cell r="CR9">
            <v>0</v>
          </cell>
          <cell r="CU9">
            <v>0</v>
          </cell>
          <cell r="CX9">
            <v>0</v>
          </cell>
          <cell r="DA9">
            <v>0</v>
          </cell>
          <cell r="DD9">
            <v>0</v>
          </cell>
          <cell r="DG9">
            <v>0</v>
          </cell>
          <cell r="DJ9">
            <v>0</v>
          </cell>
          <cell r="DM9">
            <v>0</v>
          </cell>
          <cell r="DP9">
            <v>0</v>
          </cell>
          <cell r="DS9">
            <v>0</v>
          </cell>
          <cell r="DV9">
            <v>0</v>
          </cell>
          <cell r="DY9">
            <v>0</v>
          </cell>
          <cell r="EB9">
            <v>0</v>
          </cell>
          <cell r="EE9">
            <v>0</v>
          </cell>
          <cell r="EH9">
            <v>0</v>
          </cell>
          <cell r="EK9">
            <v>0</v>
          </cell>
          <cell r="EN9">
            <v>0</v>
          </cell>
          <cell r="EQ9">
            <v>0</v>
          </cell>
          <cell r="HN9">
            <v>0</v>
          </cell>
          <cell r="HP9">
            <v>0</v>
          </cell>
          <cell r="HR9">
            <v>0</v>
          </cell>
          <cell r="HT9">
            <v>0</v>
          </cell>
          <cell r="HV9">
            <v>0</v>
          </cell>
          <cell r="HX9">
            <v>0</v>
          </cell>
          <cell r="HZ9">
            <v>0</v>
          </cell>
          <cell r="IB9">
            <v>0</v>
          </cell>
          <cell r="IC9">
            <v>0</v>
          </cell>
          <cell r="ID9">
            <v>0</v>
          </cell>
          <cell r="IF9">
            <v>0</v>
          </cell>
          <cell r="IH9">
            <v>0</v>
          </cell>
          <cell r="IJ9">
            <v>0</v>
          </cell>
          <cell r="IL9">
            <v>0</v>
          </cell>
          <cell r="IN9">
            <v>0</v>
          </cell>
          <cell r="IP9">
            <v>0</v>
          </cell>
          <cell r="IS9">
            <v>0</v>
          </cell>
        </row>
        <row r="10">
          <cell r="B10" t="str">
            <v>ESTIMACION N°2</v>
          </cell>
          <cell r="F10">
            <v>40133</v>
          </cell>
          <cell r="I10">
            <v>0</v>
          </cell>
          <cell r="L10">
            <v>0</v>
          </cell>
          <cell r="O10">
            <v>0</v>
          </cell>
          <cell r="R10">
            <v>0</v>
          </cell>
          <cell r="U10">
            <v>0</v>
          </cell>
          <cell r="X10">
            <v>0</v>
          </cell>
          <cell r="AA10">
            <v>0</v>
          </cell>
          <cell r="AD10">
            <v>0</v>
          </cell>
          <cell r="AG10">
            <v>0</v>
          </cell>
          <cell r="AJ10">
            <v>0</v>
          </cell>
          <cell r="AM10">
            <v>0</v>
          </cell>
          <cell r="AP10">
            <v>0</v>
          </cell>
          <cell r="AS10">
            <v>0</v>
          </cell>
          <cell r="AV10">
            <v>0</v>
          </cell>
          <cell r="AY10">
            <v>0</v>
          </cell>
          <cell r="BB10">
            <v>0</v>
          </cell>
          <cell r="BE10">
            <v>0</v>
          </cell>
          <cell r="BH10">
            <v>0</v>
          </cell>
          <cell r="BK10">
            <v>0</v>
          </cell>
          <cell r="BN10">
            <v>0</v>
          </cell>
          <cell r="BQ10">
            <v>0</v>
          </cell>
          <cell r="BT10">
            <v>0</v>
          </cell>
          <cell r="BW10">
            <v>0</v>
          </cell>
          <cell r="BZ10">
            <v>0</v>
          </cell>
          <cell r="CC10">
            <v>0</v>
          </cell>
          <cell r="CF10">
            <v>0</v>
          </cell>
          <cell r="CI10">
            <v>0</v>
          </cell>
          <cell r="CL10">
            <v>0</v>
          </cell>
          <cell r="CO10">
            <v>0</v>
          </cell>
          <cell r="CR10">
            <v>0</v>
          </cell>
          <cell r="CU10">
            <v>0</v>
          </cell>
          <cell r="CX10">
            <v>0</v>
          </cell>
          <cell r="DA10">
            <v>0</v>
          </cell>
          <cell r="DD10">
            <v>0</v>
          </cell>
          <cell r="DG10">
            <v>0</v>
          </cell>
          <cell r="DJ10">
            <v>0</v>
          </cell>
          <cell r="DM10">
            <v>0</v>
          </cell>
          <cell r="DP10">
            <v>0</v>
          </cell>
          <cell r="DS10">
            <v>0</v>
          </cell>
          <cell r="DV10">
            <v>0</v>
          </cell>
          <cell r="DY10">
            <v>0</v>
          </cell>
          <cell r="EB10">
            <v>0</v>
          </cell>
          <cell r="EE10">
            <v>0</v>
          </cell>
          <cell r="EH10">
            <v>0</v>
          </cell>
          <cell r="EK10">
            <v>0</v>
          </cell>
          <cell r="EN10">
            <v>0</v>
          </cell>
          <cell r="EQ10">
            <v>0</v>
          </cell>
          <cell r="HN10">
            <v>0</v>
          </cell>
          <cell r="HP10">
            <v>0</v>
          </cell>
          <cell r="HR10">
            <v>0</v>
          </cell>
          <cell r="HT10">
            <v>0</v>
          </cell>
          <cell r="HV10">
            <v>0</v>
          </cell>
          <cell r="HX10">
            <v>0</v>
          </cell>
          <cell r="HZ10">
            <v>0</v>
          </cell>
          <cell r="IB10">
            <v>0</v>
          </cell>
          <cell r="IC10">
            <v>0</v>
          </cell>
          <cell r="ID10">
            <v>0</v>
          </cell>
          <cell r="IF10">
            <v>0</v>
          </cell>
          <cell r="IH10">
            <v>0</v>
          </cell>
          <cell r="IJ10">
            <v>0</v>
          </cell>
          <cell r="IL10">
            <v>0</v>
          </cell>
          <cell r="IN10">
            <v>0</v>
          </cell>
          <cell r="IP10">
            <v>0</v>
          </cell>
          <cell r="IS10">
            <v>0</v>
          </cell>
        </row>
        <row r="11">
          <cell r="B11" t="str">
            <v>ESTIMACION N°2.R</v>
          </cell>
          <cell r="E11">
            <v>7245</v>
          </cell>
          <cell r="F11">
            <v>40529</v>
          </cell>
          <cell r="I11">
            <v>0</v>
          </cell>
          <cell r="L11">
            <v>0</v>
          </cell>
          <cell r="O11">
            <v>0</v>
          </cell>
          <cell r="R11">
            <v>0</v>
          </cell>
          <cell r="U11">
            <v>0</v>
          </cell>
          <cell r="X11">
            <v>0</v>
          </cell>
          <cell r="AA11">
            <v>0</v>
          </cell>
          <cell r="AD11">
            <v>0</v>
          </cell>
          <cell r="AG11">
            <v>0</v>
          </cell>
          <cell r="AJ11">
            <v>0</v>
          </cell>
          <cell r="AM11">
            <v>0</v>
          </cell>
          <cell r="AP11">
            <v>0</v>
          </cell>
          <cell r="AS11">
            <v>0</v>
          </cell>
          <cell r="AV11">
            <v>0</v>
          </cell>
          <cell r="AY11">
            <v>0</v>
          </cell>
          <cell r="BB11">
            <v>0</v>
          </cell>
          <cell r="BE11">
            <v>0</v>
          </cell>
          <cell r="BH11">
            <v>0</v>
          </cell>
          <cell r="BK11">
            <v>0</v>
          </cell>
          <cell r="BN11">
            <v>0</v>
          </cell>
          <cell r="BQ11">
            <v>0</v>
          </cell>
          <cell r="BT11">
            <v>0</v>
          </cell>
          <cell r="BW11">
            <v>0</v>
          </cell>
          <cell r="BZ11">
            <v>0</v>
          </cell>
          <cell r="CC11">
            <v>0</v>
          </cell>
          <cell r="CF11">
            <v>0</v>
          </cell>
          <cell r="CI11">
            <v>0</v>
          </cell>
          <cell r="CL11">
            <v>0</v>
          </cell>
          <cell r="CO11">
            <v>0</v>
          </cell>
          <cell r="CR11">
            <v>0</v>
          </cell>
          <cell r="CU11">
            <v>0</v>
          </cell>
          <cell r="CX11">
            <v>0</v>
          </cell>
          <cell r="DA11">
            <v>0</v>
          </cell>
          <cell r="DD11">
            <v>0</v>
          </cell>
          <cell r="DG11">
            <v>0</v>
          </cell>
          <cell r="DJ11">
            <v>0</v>
          </cell>
          <cell r="DM11">
            <v>0</v>
          </cell>
          <cell r="DP11">
            <v>0</v>
          </cell>
          <cell r="DS11">
            <v>0</v>
          </cell>
          <cell r="DV11">
            <v>0</v>
          </cell>
          <cell r="DY11">
            <v>0</v>
          </cell>
          <cell r="EB11">
            <v>0</v>
          </cell>
          <cell r="EE11">
            <v>0</v>
          </cell>
          <cell r="EH11">
            <v>0</v>
          </cell>
          <cell r="EK11">
            <v>0</v>
          </cell>
          <cell r="EN11">
            <v>0</v>
          </cell>
          <cell r="EQ11">
            <v>0</v>
          </cell>
          <cell r="HN11">
            <v>0</v>
          </cell>
          <cell r="HP11">
            <v>0</v>
          </cell>
          <cell r="HR11">
            <v>0</v>
          </cell>
          <cell r="HT11">
            <v>0</v>
          </cell>
          <cell r="HV11">
            <v>0</v>
          </cell>
          <cell r="HX11">
            <v>0</v>
          </cell>
          <cell r="HZ11">
            <v>0</v>
          </cell>
          <cell r="IB11">
            <v>0</v>
          </cell>
          <cell r="IC11">
            <v>0</v>
          </cell>
          <cell r="ID11">
            <v>0</v>
          </cell>
          <cell r="IF11">
            <v>0</v>
          </cell>
          <cell r="IH11">
            <v>0</v>
          </cell>
          <cell r="IJ11">
            <v>0</v>
          </cell>
          <cell r="IL11">
            <v>0</v>
          </cell>
          <cell r="IN11">
            <v>0</v>
          </cell>
          <cell r="IP11">
            <v>0</v>
          </cell>
          <cell r="IS11">
            <v>0</v>
          </cell>
        </row>
        <row r="12">
          <cell r="B12" t="str">
            <v>ESTIMACION N°2.1</v>
          </cell>
          <cell r="E12">
            <v>7314</v>
          </cell>
          <cell r="F12">
            <v>40232</v>
          </cell>
          <cell r="I12">
            <v>0</v>
          </cell>
          <cell r="L12">
            <v>0</v>
          </cell>
          <cell r="O12">
            <v>0</v>
          </cell>
          <cell r="R12">
            <v>0</v>
          </cell>
          <cell r="U12">
            <v>0</v>
          </cell>
          <cell r="X12">
            <v>0</v>
          </cell>
          <cell r="AA12">
            <v>0</v>
          </cell>
          <cell r="AD12">
            <v>0</v>
          </cell>
          <cell r="AG12">
            <v>0</v>
          </cell>
          <cell r="AJ12">
            <v>0</v>
          </cell>
          <cell r="AM12">
            <v>0</v>
          </cell>
          <cell r="AP12">
            <v>0</v>
          </cell>
          <cell r="AS12">
            <v>0</v>
          </cell>
          <cell r="AV12">
            <v>0</v>
          </cell>
          <cell r="AY12">
            <v>0</v>
          </cell>
          <cell r="BB12">
            <v>0</v>
          </cell>
          <cell r="BE12">
            <v>0</v>
          </cell>
          <cell r="BH12">
            <v>0</v>
          </cell>
          <cell r="BK12">
            <v>0</v>
          </cell>
          <cell r="BN12">
            <v>0</v>
          </cell>
          <cell r="BQ12">
            <v>0</v>
          </cell>
          <cell r="BT12">
            <v>0</v>
          </cell>
          <cell r="BW12">
            <v>0</v>
          </cell>
          <cell r="BZ12">
            <v>0</v>
          </cell>
          <cell r="CC12">
            <v>0</v>
          </cell>
          <cell r="CF12">
            <v>0</v>
          </cell>
          <cell r="CI12">
            <v>0</v>
          </cell>
          <cell r="CL12">
            <v>0</v>
          </cell>
          <cell r="CO12">
            <v>0</v>
          </cell>
          <cell r="CR12">
            <v>0</v>
          </cell>
          <cell r="CU12">
            <v>0</v>
          </cell>
          <cell r="CX12">
            <v>0</v>
          </cell>
          <cell r="DA12">
            <v>0</v>
          </cell>
          <cell r="DD12">
            <v>0</v>
          </cell>
          <cell r="DG12">
            <v>0</v>
          </cell>
          <cell r="DJ12">
            <v>0</v>
          </cell>
          <cell r="DM12">
            <v>0</v>
          </cell>
          <cell r="DP12">
            <v>0</v>
          </cell>
          <cell r="DS12">
            <v>0</v>
          </cell>
          <cell r="DV12">
            <v>0</v>
          </cell>
          <cell r="DY12">
            <v>0</v>
          </cell>
          <cell r="EB12">
            <v>0</v>
          </cell>
          <cell r="EE12">
            <v>0</v>
          </cell>
          <cell r="EH12">
            <v>0</v>
          </cell>
          <cell r="EK12">
            <v>0</v>
          </cell>
          <cell r="EN12">
            <v>0</v>
          </cell>
          <cell r="EQ12">
            <v>0</v>
          </cell>
          <cell r="HN12">
            <v>0</v>
          </cell>
          <cell r="HP12">
            <v>0</v>
          </cell>
          <cell r="HR12">
            <v>0</v>
          </cell>
          <cell r="HT12">
            <v>0</v>
          </cell>
          <cell r="HV12">
            <v>0</v>
          </cell>
          <cell r="HX12">
            <v>0</v>
          </cell>
          <cell r="HZ12">
            <v>0</v>
          </cell>
          <cell r="IB12">
            <v>0</v>
          </cell>
          <cell r="IC12">
            <v>0</v>
          </cell>
          <cell r="ID12">
            <v>0</v>
          </cell>
          <cell r="IF12">
            <v>0</v>
          </cell>
          <cell r="IH12">
            <v>0</v>
          </cell>
          <cell r="IJ12">
            <v>0</v>
          </cell>
          <cell r="IL12">
            <v>0</v>
          </cell>
          <cell r="IN12">
            <v>0</v>
          </cell>
          <cell r="IP12">
            <v>0</v>
          </cell>
          <cell r="IS12">
            <v>0</v>
          </cell>
        </row>
        <row r="13">
          <cell r="B13" t="str">
            <v>ESTIMACION N°2.1R</v>
          </cell>
          <cell r="I13">
            <v>0</v>
          </cell>
          <cell r="L13">
            <v>0</v>
          </cell>
          <cell r="O13">
            <v>0</v>
          </cell>
          <cell r="R13">
            <v>0</v>
          </cell>
          <cell r="U13">
            <v>0</v>
          </cell>
          <cell r="X13">
            <v>0</v>
          </cell>
          <cell r="AA13">
            <v>0</v>
          </cell>
          <cell r="AD13">
            <v>0</v>
          </cell>
          <cell r="AG13">
            <v>0</v>
          </cell>
          <cell r="AJ13">
            <v>0</v>
          </cell>
          <cell r="AM13">
            <v>0</v>
          </cell>
          <cell r="AP13">
            <v>0</v>
          </cell>
          <cell r="AS13">
            <v>0</v>
          </cell>
          <cell r="AV13">
            <v>0</v>
          </cell>
          <cell r="AY13">
            <v>0</v>
          </cell>
          <cell r="BB13">
            <v>0</v>
          </cell>
          <cell r="BE13">
            <v>0</v>
          </cell>
          <cell r="BH13">
            <v>0</v>
          </cell>
          <cell r="BK13">
            <v>0</v>
          </cell>
          <cell r="BN13">
            <v>0</v>
          </cell>
          <cell r="BQ13">
            <v>0</v>
          </cell>
          <cell r="BT13">
            <v>0</v>
          </cell>
          <cell r="BW13">
            <v>0</v>
          </cell>
          <cell r="BZ13">
            <v>0</v>
          </cell>
          <cell r="CC13">
            <v>0</v>
          </cell>
          <cell r="CF13">
            <v>0</v>
          </cell>
          <cell r="CI13">
            <v>0</v>
          </cell>
          <cell r="CL13">
            <v>0</v>
          </cell>
          <cell r="CO13">
            <v>0</v>
          </cell>
          <cell r="CR13">
            <v>0</v>
          </cell>
          <cell r="CU13">
            <v>0</v>
          </cell>
          <cell r="CX13">
            <v>0</v>
          </cell>
          <cell r="DA13">
            <v>0</v>
          </cell>
          <cell r="DD13">
            <v>0</v>
          </cell>
          <cell r="DG13">
            <v>0</v>
          </cell>
          <cell r="DJ13">
            <v>0</v>
          </cell>
          <cell r="DM13">
            <v>0</v>
          </cell>
          <cell r="DP13">
            <v>0</v>
          </cell>
          <cell r="DS13">
            <v>0</v>
          </cell>
          <cell r="DV13">
            <v>0</v>
          </cell>
          <cell r="DY13">
            <v>0</v>
          </cell>
          <cell r="EB13">
            <v>0</v>
          </cell>
          <cell r="EE13">
            <v>0</v>
          </cell>
          <cell r="EH13">
            <v>0</v>
          </cell>
          <cell r="EK13">
            <v>0</v>
          </cell>
          <cell r="EN13">
            <v>0</v>
          </cell>
          <cell r="EQ13">
            <v>0</v>
          </cell>
          <cell r="HN13">
            <v>0</v>
          </cell>
          <cell r="HP13">
            <v>0</v>
          </cell>
          <cell r="HR13">
            <v>0</v>
          </cell>
          <cell r="HT13">
            <v>0</v>
          </cell>
          <cell r="HV13">
            <v>0</v>
          </cell>
          <cell r="HX13">
            <v>0</v>
          </cell>
          <cell r="HZ13">
            <v>0</v>
          </cell>
          <cell r="IB13">
            <v>0</v>
          </cell>
          <cell r="IC13">
            <v>0</v>
          </cell>
          <cell r="ID13">
            <v>0</v>
          </cell>
          <cell r="IF13">
            <v>0</v>
          </cell>
          <cell r="IH13">
            <v>0</v>
          </cell>
          <cell r="IJ13">
            <v>0</v>
          </cell>
          <cell r="IL13">
            <v>0</v>
          </cell>
          <cell r="IN13">
            <v>0</v>
          </cell>
          <cell r="IP13">
            <v>0</v>
          </cell>
          <cell r="IS13">
            <v>0</v>
          </cell>
        </row>
        <row r="14">
          <cell r="B14" t="str">
            <v>ESTIMACION N°3</v>
          </cell>
          <cell r="E14">
            <v>7274</v>
          </cell>
          <cell r="F14">
            <v>40232</v>
          </cell>
          <cell r="I14">
            <v>0</v>
          </cell>
          <cell r="L14">
            <v>0</v>
          </cell>
          <cell r="O14">
            <v>0</v>
          </cell>
          <cell r="R14">
            <v>0</v>
          </cell>
          <cell r="U14">
            <v>0</v>
          </cell>
          <cell r="X14">
            <v>0</v>
          </cell>
          <cell r="AA14">
            <v>0</v>
          </cell>
          <cell r="AD14">
            <v>0</v>
          </cell>
          <cell r="AG14">
            <v>0</v>
          </cell>
          <cell r="AJ14">
            <v>0</v>
          </cell>
          <cell r="AM14">
            <v>0</v>
          </cell>
          <cell r="AP14">
            <v>0</v>
          </cell>
          <cell r="AS14">
            <v>0</v>
          </cell>
          <cell r="AV14">
            <v>0</v>
          </cell>
          <cell r="AY14">
            <v>0</v>
          </cell>
          <cell r="BB14">
            <v>0</v>
          </cell>
          <cell r="BE14">
            <v>0</v>
          </cell>
          <cell r="BH14">
            <v>0</v>
          </cell>
          <cell r="BK14">
            <v>0</v>
          </cell>
          <cell r="BN14">
            <v>0</v>
          </cell>
          <cell r="BQ14">
            <v>0</v>
          </cell>
          <cell r="BT14">
            <v>0</v>
          </cell>
          <cell r="BW14">
            <v>0</v>
          </cell>
          <cell r="BZ14">
            <v>0</v>
          </cell>
          <cell r="CC14">
            <v>0</v>
          </cell>
          <cell r="CF14">
            <v>0</v>
          </cell>
          <cell r="CI14">
            <v>0</v>
          </cell>
          <cell r="CL14">
            <v>0</v>
          </cell>
          <cell r="CO14">
            <v>0</v>
          </cell>
          <cell r="CR14">
            <v>0</v>
          </cell>
          <cell r="CU14">
            <v>0</v>
          </cell>
          <cell r="CX14">
            <v>0</v>
          </cell>
          <cell r="DA14">
            <v>0</v>
          </cell>
          <cell r="DD14">
            <v>0</v>
          </cell>
          <cell r="DG14">
            <v>0</v>
          </cell>
          <cell r="DJ14">
            <v>0</v>
          </cell>
          <cell r="DM14">
            <v>0</v>
          </cell>
          <cell r="DP14">
            <v>0</v>
          </cell>
          <cell r="DS14">
            <v>0</v>
          </cell>
          <cell r="DV14">
            <v>0</v>
          </cell>
          <cell r="DY14">
            <v>0</v>
          </cell>
          <cell r="EB14">
            <v>0</v>
          </cell>
          <cell r="EE14">
            <v>0</v>
          </cell>
          <cell r="EH14">
            <v>0</v>
          </cell>
          <cell r="EK14">
            <v>0</v>
          </cell>
          <cell r="EN14">
            <v>0</v>
          </cell>
          <cell r="EQ14">
            <v>0</v>
          </cell>
          <cell r="HN14">
            <v>0</v>
          </cell>
          <cell r="HP14">
            <v>0</v>
          </cell>
          <cell r="HR14">
            <v>0</v>
          </cell>
          <cell r="HT14">
            <v>0</v>
          </cell>
          <cell r="HV14">
            <v>0</v>
          </cell>
          <cell r="HX14">
            <v>0</v>
          </cell>
          <cell r="HZ14">
            <v>0</v>
          </cell>
          <cell r="IB14">
            <v>0</v>
          </cell>
          <cell r="IC14">
            <v>0</v>
          </cell>
          <cell r="ID14">
            <v>0</v>
          </cell>
          <cell r="IF14">
            <v>0</v>
          </cell>
          <cell r="IH14">
            <v>0</v>
          </cell>
          <cell r="IJ14">
            <v>0</v>
          </cell>
          <cell r="IL14">
            <v>0</v>
          </cell>
          <cell r="IN14">
            <v>0</v>
          </cell>
          <cell r="IP14">
            <v>0</v>
          </cell>
          <cell r="IS14">
            <v>0</v>
          </cell>
        </row>
        <row r="15">
          <cell r="B15" t="str">
            <v>ESTIMACION N°3.R</v>
          </cell>
          <cell r="E15">
            <v>7315</v>
          </cell>
          <cell r="F15">
            <v>40246</v>
          </cell>
          <cell r="I15">
            <v>0</v>
          </cell>
          <cell r="L15">
            <v>0</v>
          </cell>
          <cell r="O15">
            <v>0</v>
          </cell>
          <cell r="R15">
            <v>0</v>
          </cell>
          <cell r="U15">
            <v>0</v>
          </cell>
          <cell r="X15">
            <v>0</v>
          </cell>
          <cell r="AA15">
            <v>0</v>
          </cell>
          <cell r="AD15">
            <v>0</v>
          </cell>
          <cell r="AG15">
            <v>0</v>
          </cell>
          <cell r="AJ15">
            <v>0</v>
          </cell>
          <cell r="AM15">
            <v>0</v>
          </cell>
          <cell r="AP15">
            <v>0</v>
          </cell>
          <cell r="AS15">
            <v>0</v>
          </cell>
          <cell r="AV15">
            <v>0</v>
          </cell>
          <cell r="AY15">
            <v>0</v>
          </cell>
          <cell r="BB15">
            <v>0</v>
          </cell>
          <cell r="BE15">
            <v>0</v>
          </cell>
          <cell r="BH15">
            <v>0</v>
          </cell>
          <cell r="BK15">
            <v>0</v>
          </cell>
          <cell r="BN15">
            <v>0</v>
          </cell>
          <cell r="BQ15">
            <v>0</v>
          </cell>
          <cell r="BT15">
            <v>0</v>
          </cell>
          <cell r="BW15">
            <v>0</v>
          </cell>
          <cell r="BZ15">
            <v>0</v>
          </cell>
          <cell r="CC15">
            <v>0</v>
          </cell>
          <cell r="CF15">
            <v>0</v>
          </cell>
          <cell r="CI15">
            <v>0</v>
          </cell>
          <cell r="CL15">
            <v>0</v>
          </cell>
          <cell r="CO15">
            <v>0</v>
          </cell>
          <cell r="CR15">
            <v>0</v>
          </cell>
          <cell r="CU15">
            <v>0</v>
          </cell>
          <cell r="CX15">
            <v>0</v>
          </cell>
          <cell r="DA15">
            <v>0</v>
          </cell>
          <cell r="DD15">
            <v>0</v>
          </cell>
          <cell r="DG15">
            <v>0</v>
          </cell>
          <cell r="DJ15">
            <v>0</v>
          </cell>
          <cell r="DM15">
            <v>0</v>
          </cell>
          <cell r="DP15">
            <v>0</v>
          </cell>
          <cell r="DS15">
            <v>0</v>
          </cell>
          <cell r="DV15">
            <v>0</v>
          </cell>
          <cell r="DY15">
            <v>0</v>
          </cell>
          <cell r="EB15">
            <v>0</v>
          </cell>
          <cell r="EE15">
            <v>0</v>
          </cell>
          <cell r="EH15">
            <v>0</v>
          </cell>
          <cell r="EK15">
            <v>0</v>
          </cell>
          <cell r="EN15">
            <v>0</v>
          </cell>
          <cell r="EQ15">
            <v>0</v>
          </cell>
          <cell r="HN15">
            <v>0</v>
          </cell>
          <cell r="HP15">
            <v>0</v>
          </cell>
          <cell r="HR15">
            <v>0</v>
          </cell>
          <cell r="HT15">
            <v>0</v>
          </cell>
          <cell r="HV15">
            <v>0</v>
          </cell>
          <cell r="HX15">
            <v>0</v>
          </cell>
          <cell r="HZ15">
            <v>0</v>
          </cell>
          <cell r="IB15">
            <v>0</v>
          </cell>
          <cell r="IC15">
            <v>0</v>
          </cell>
          <cell r="ID15">
            <v>0</v>
          </cell>
          <cell r="IF15">
            <v>0</v>
          </cell>
          <cell r="IH15">
            <v>0</v>
          </cell>
          <cell r="IJ15">
            <v>0</v>
          </cell>
          <cell r="IL15">
            <v>0</v>
          </cell>
          <cell r="IN15">
            <v>0</v>
          </cell>
          <cell r="IP15">
            <v>0</v>
          </cell>
          <cell r="IS15">
            <v>0</v>
          </cell>
        </row>
        <row r="16">
          <cell r="B16" t="str">
            <v>ESTIMACION N°4</v>
          </cell>
          <cell r="E16">
            <v>7391</v>
          </cell>
          <cell r="F16">
            <v>40277</v>
          </cell>
          <cell r="I16">
            <v>0</v>
          </cell>
          <cell r="L16">
            <v>0</v>
          </cell>
          <cell r="O16">
            <v>0</v>
          </cell>
          <cell r="R16">
            <v>0</v>
          </cell>
          <cell r="U16">
            <v>0</v>
          </cell>
          <cell r="X16">
            <v>0</v>
          </cell>
          <cell r="AA16">
            <v>0</v>
          </cell>
          <cell r="AD16">
            <v>0</v>
          </cell>
          <cell r="AG16">
            <v>0</v>
          </cell>
          <cell r="AJ16">
            <v>0</v>
          </cell>
          <cell r="AM16">
            <v>0</v>
          </cell>
          <cell r="AP16">
            <v>0</v>
          </cell>
          <cell r="AS16">
            <v>0</v>
          </cell>
          <cell r="AV16">
            <v>0</v>
          </cell>
          <cell r="AY16">
            <v>0</v>
          </cell>
          <cell r="BB16">
            <v>0</v>
          </cell>
          <cell r="BE16">
            <v>0</v>
          </cell>
          <cell r="BH16">
            <v>0</v>
          </cell>
          <cell r="BK16">
            <v>0</v>
          </cell>
          <cell r="BN16">
            <v>0</v>
          </cell>
          <cell r="BQ16">
            <v>0</v>
          </cell>
          <cell r="BT16">
            <v>0</v>
          </cell>
          <cell r="BW16">
            <v>0</v>
          </cell>
          <cell r="BZ16">
            <v>0</v>
          </cell>
          <cell r="CC16">
            <v>0</v>
          </cell>
          <cell r="CF16">
            <v>0</v>
          </cell>
          <cell r="CI16">
            <v>0</v>
          </cell>
          <cell r="CL16">
            <v>0</v>
          </cell>
          <cell r="CO16">
            <v>0</v>
          </cell>
          <cell r="CR16">
            <v>0</v>
          </cell>
          <cell r="CU16">
            <v>0</v>
          </cell>
          <cell r="CX16">
            <v>0</v>
          </cell>
          <cell r="DA16">
            <v>0</v>
          </cell>
          <cell r="DD16">
            <v>0</v>
          </cell>
          <cell r="DG16">
            <v>0</v>
          </cell>
          <cell r="DJ16">
            <v>0</v>
          </cell>
          <cell r="DM16">
            <v>0</v>
          </cell>
          <cell r="DP16">
            <v>0</v>
          </cell>
          <cell r="DS16">
            <v>0</v>
          </cell>
          <cell r="DV16">
            <v>0</v>
          </cell>
          <cell r="DY16">
            <v>0</v>
          </cell>
          <cell r="EB16">
            <v>0</v>
          </cell>
          <cell r="EE16">
            <v>0</v>
          </cell>
          <cell r="EH16">
            <v>0</v>
          </cell>
          <cell r="EK16">
            <v>0</v>
          </cell>
          <cell r="EN16">
            <v>0</v>
          </cell>
          <cell r="EQ16">
            <v>0</v>
          </cell>
          <cell r="HN16">
            <v>0</v>
          </cell>
          <cell r="HP16">
            <v>0</v>
          </cell>
          <cell r="HR16">
            <v>0</v>
          </cell>
          <cell r="HT16">
            <v>0</v>
          </cell>
          <cell r="HV16">
            <v>0</v>
          </cell>
          <cell r="HX16">
            <v>0</v>
          </cell>
          <cell r="HZ16">
            <v>0</v>
          </cell>
          <cell r="IB16">
            <v>0</v>
          </cell>
          <cell r="IC16">
            <v>0</v>
          </cell>
          <cell r="ID16">
            <v>0</v>
          </cell>
          <cell r="IF16">
            <v>0</v>
          </cell>
          <cell r="IH16">
            <v>0</v>
          </cell>
          <cell r="IJ16">
            <v>0</v>
          </cell>
          <cell r="IL16">
            <v>0</v>
          </cell>
          <cell r="IN16">
            <v>0</v>
          </cell>
          <cell r="IP16">
            <v>0</v>
          </cell>
          <cell r="IS16">
            <v>0</v>
          </cell>
        </row>
        <row r="17">
          <cell r="B17" t="str">
            <v>ESTIMACION N°5</v>
          </cell>
          <cell r="E17">
            <v>7428</v>
          </cell>
          <cell r="F17">
            <v>40289</v>
          </cell>
          <cell r="I17">
            <v>0</v>
          </cell>
          <cell r="L17">
            <v>0</v>
          </cell>
          <cell r="O17">
            <v>0</v>
          </cell>
          <cell r="R17">
            <v>0</v>
          </cell>
          <cell r="U17">
            <v>0</v>
          </cell>
          <cell r="X17">
            <v>0</v>
          </cell>
          <cell r="AA17">
            <v>0</v>
          </cell>
          <cell r="AD17">
            <v>0</v>
          </cell>
          <cell r="AG17">
            <v>0</v>
          </cell>
          <cell r="AJ17">
            <v>0</v>
          </cell>
          <cell r="AM17">
            <v>0</v>
          </cell>
          <cell r="AP17">
            <v>0</v>
          </cell>
          <cell r="AS17">
            <v>0</v>
          </cell>
          <cell r="AV17">
            <v>0</v>
          </cell>
          <cell r="AY17">
            <v>0</v>
          </cell>
          <cell r="BB17">
            <v>0</v>
          </cell>
          <cell r="BE17">
            <v>0</v>
          </cell>
          <cell r="BH17">
            <v>0</v>
          </cell>
          <cell r="BK17">
            <v>0</v>
          </cell>
          <cell r="BN17">
            <v>0</v>
          </cell>
          <cell r="BQ17">
            <v>0</v>
          </cell>
          <cell r="BT17">
            <v>0</v>
          </cell>
          <cell r="BW17">
            <v>0</v>
          </cell>
          <cell r="BZ17">
            <v>0</v>
          </cell>
          <cell r="CC17">
            <v>0</v>
          </cell>
          <cell r="CF17">
            <v>0</v>
          </cell>
          <cell r="CI17">
            <v>0</v>
          </cell>
          <cell r="CL17">
            <v>0</v>
          </cell>
          <cell r="CO17">
            <v>0</v>
          </cell>
          <cell r="CR17">
            <v>0</v>
          </cell>
          <cell r="CU17">
            <v>0</v>
          </cell>
          <cell r="CX17">
            <v>0</v>
          </cell>
          <cell r="DA17">
            <v>0</v>
          </cell>
          <cell r="DD17">
            <v>0</v>
          </cell>
          <cell r="DG17">
            <v>0</v>
          </cell>
          <cell r="DJ17">
            <v>0</v>
          </cell>
          <cell r="DM17">
            <v>0</v>
          </cell>
          <cell r="DP17">
            <v>0</v>
          </cell>
          <cell r="DS17">
            <v>0</v>
          </cell>
          <cell r="DV17">
            <v>0</v>
          </cell>
          <cell r="DY17">
            <v>0</v>
          </cell>
          <cell r="EB17">
            <v>0</v>
          </cell>
          <cell r="EE17">
            <v>0</v>
          </cell>
          <cell r="EH17">
            <v>0</v>
          </cell>
          <cell r="EK17">
            <v>0</v>
          </cell>
          <cell r="EN17">
            <v>0</v>
          </cell>
          <cell r="EQ17">
            <v>0</v>
          </cell>
          <cell r="HN17">
            <v>0</v>
          </cell>
          <cell r="HP17">
            <v>0</v>
          </cell>
          <cell r="HR17">
            <v>0</v>
          </cell>
          <cell r="HT17">
            <v>0</v>
          </cell>
          <cell r="HV17">
            <v>0</v>
          </cell>
          <cell r="HX17">
            <v>0</v>
          </cell>
          <cell r="HZ17">
            <v>0</v>
          </cell>
          <cell r="IB17">
            <v>0</v>
          </cell>
          <cell r="IC17">
            <v>0</v>
          </cell>
          <cell r="ID17">
            <v>0</v>
          </cell>
          <cell r="IF17">
            <v>0</v>
          </cell>
          <cell r="IH17">
            <v>0</v>
          </cell>
          <cell r="IJ17">
            <v>0</v>
          </cell>
          <cell r="IL17">
            <v>0</v>
          </cell>
          <cell r="IN17">
            <v>0</v>
          </cell>
          <cell r="IP17">
            <v>0</v>
          </cell>
          <cell r="IS17">
            <v>0</v>
          </cell>
        </row>
        <row r="18">
          <cell r="B18" t="str">
            <v>ESTIMACION N°11</v>
          </cell>
          <cell r="I18">
            <v>0</v>
          </cell>
          <cell r="L18">
            <v>0</v>
          </cell>
          <cell r="O18">
            <v>0</v>
          </cell>
          <cell r="R18">
            <v>0</v>
          </cell>
          <cell r="U18">
            <v>0</v>
          </cell>
          <cell r="X18">
            <v>0</v>
          </cell>
          <cell r="AA18">
            <v>0</v>
          </cell>
          <cell r="AD18">
            <v>0</v>
          </cell>
          <cell r="AG18">
            <v>0</v>
          </cell>
          <cell r="AJ18">
            <v>0</v>
          </cell>
          <cell r="AM18">
            <v>0</v>
          </cell>
          <cell r="AP18">
            <v>0</v>
          </cell>
          <cell r="AS18">
            <v>0</v>
          </cell>
          <cell r="AV18">
            <v>0</v>
          </cell>
          <cell r="AY18">
            <v>0</v>
          </cell>
          <cell r="BB18">
            <v>0</v>
          </cell>
          <cell r="BE18">
            <v>0</v>
          </cell>
          <cell r="BH18">
            <v>0</v>
          </cell>
          <cell r="BK18">
            <v>0</v>
          </cell>
          <cell r="BN18">
            <v>0</v>
          </cell>
          <cell r="BQ18">
            <v>0</v>
          </cell>
          <cell r="BT18">
            <v>0</v>
          </cell>
          <cell r="BW18">
            <v>0</v>
          </cell>
          <cell r="BZ18">
            <v>0</v>
          </cell>
          <cell r="CC18">
            <v>0</v>
          </cell>
          <cell r="CF18">
            <v>0</v>
          </cell>
          <cell r="CI18">
            <v>0</v>
          </cell>
          <cell r="CL18">
            <v>0</v>
          </cell>
          <cell r="CO18">
            <v>0</v>
          </cell>
          <cell r="CR18">
            <v>0</v>
          </cell>
          <cell r="CU18">
            <v>0</v>
          </cell>
          <cell r="CX18">
            <v>0</v>
          </cell>
          <cell r="DA18">
            <v>0</v>
          </cell>
          <cell r="DD18">
            <v>0</v>
          </cell>
          <cell r="DG18">
            <v>0</v>
          </cell>
          <cell r="DJ18">
            <v>0</v>
          </cell>
          <cell r="DM18">
            <v>0</v>
          </cell>
          <cell r="DP18">
            <v>0</v>
          </cell>
          <cell r="DS18">
            <v>0</v>
          </cell>
          <cell r="DV18">
            <v>0</v>
          </cell>
          <cell r="DY18">
            <v>0</v>
          </cell>
          <cell r="EB18">
            <v>0</v>
          </cell>
          <cell r="EE18">
            <v>0</v>
          </cell>
          <cell r="EH18">
            <v>0</v>
          </cell>
          <cell r="EK18">
            <v>0</v>
          </cell>
          <cell r="EN18">
            <v>0</v>
          </cell>
          <cell r="EQ18">
            <v>0</v>
          </cell>
          <cell r="HN18">
            <v>0</v>
          </cell>
          <cell r="HP18">
            <v>0</v>
          </cell>
          <cell r="HR18">
            <v>0</v>
          </cell>
          <cell r="HT18">
            <v>0</v>
          </cell>
          <cell r="HV18">
            <v>0</v>
          </cell>
          <cell r="HX18">
            <v>0</v>
          </cell>
          <cell r="HZ18">
            <v>0</v>
          </cell>
          <cell r="IB18">
            <v>0</v>
          </cell>
          <cell r="IC18">
            <v>0</v>
          </cell>
          <cell r="ID18">
            <v>0</v>
          </cell>
          <cell r="IF18">
            <v>0</v>
          </cell>
          <cell r="IH18">
            <v>0</v>
          </cell>
          <cell r="IJ18">
            <v>0</v>
          </cell>
          <cell r="IL18">
            <v>0</v>
          </cell>
          <cell r="IN18">
            <v>0</v>
          </cell>
          <cell r="IP18">
            <v>0</v>
          </cell>
          <cell r="IS18">
            <v>0</v>
          </cell>
        </row>
        <row r="19">
          <cell r="B19" t="str">
            <v>ESTIMACION N°12</v>
          </cell>
          <cell r="I19">
            <v>0</v>
          </cell>
          <cell r="L19">
            <v>0</v>
          </cell>
          <cell r="O19">
            <v>0</v>
          </cell>
          <cell r="R19">
            <v>0</v>
          </cell>
          <cell r="U19">
            <v>0</v>
          </cell>
          <cell r="X19">
            <v>0</v>
          </cell>
          <cell r="AA19">
            <v>0</v>
          </cell>
          <cell r="AD19">
            <v>0</v>
          </cell>
          <cell r="AG19">
            <v>0</v>
          </cell>
          <cell r="AJ19">
            <v>0</v>
          </cell>
          <cell r="AM19">
            <v>0</v>
          </cell>
          <cell r="AP19">
            <v>0</v>
          </cell>
          <cell r="AS19">
            <v>0</v>
          </cell>
          <cell r="AV19">
            <v>0</v>
          </cell>
          <cell r="AY19">
            <v>0</v>
          </cell>
          <cell r="BB19">
            <v>0</v>
          </cell>
          <cell r="BE19">
            <v>0</v>
          </cell>
          <cell r="BH19">
            <v>0</v>
          </cell>
          <cell r="BK19">
            <v>0</v>
          </cell>
          <cell r="BN19">
            <v>0</v>
          </cell>
          <cell r="BQ19">
            <v>0</v>
          </cell>
          <cell r="BT19">
            <v>0</v>
          </cell>
          <cell r="BW19">
            <v>0</v>
          </cell>
          <cell r="BZ19">
            <v>0</v>
          </cell>
          <cell r="CC19">
            <v>0</v>
          </cell>
          <cell r="CF19">
            <v>0</v>
          </cell>
          <cell r="CI19">
            <v>0</v>
          </cell>
          <cell r="CL19">
            <v>0</v>
          </cell>
          <cell r="CO19">
            <v>0</v>
          </cell>
          <cell r="CR19">
            <v>0</v>
          </cell>
          <cell r="CU19">
            <v>0</v>
          </cell>
          <cell r="CX19">
            <v>0</v>
          </cell>
          <cell r="DA19">
            <v>0</v>
          </cell>
          <cell r="DD19">
            <v>0</v>
          </cell>
          <cell r="DG19">
            <v>0</v>
          </cell>
          <cell r="DJ19">
            <v>0</v>
          </cell>
          <cell r="DM19">
            <v>0</v>
          </cell>
          <cell r="DP19">
            <v>0</v>
          </cell>
          <cell r="DS19">
            <v>0</v>
          </cell>
          <cell r="DV19">
            <v>0</v>
          </cell>
          <cell r="DY19">
            <v>0</v>
          </cell>
          <cell r="EB19">
            <v>0</v>
          </cell>
          <cell r="EE19">
            <v>0</v>
          </cell>
          <cell r="EH19">
            <v>0</v>
          </cell>
          <cell r="EK19">
            <v>0</v>
          </cell>
          <cell r="EN19">
            <v>0</v>
          </cell>
          <cell r="EQ19">
            <v>0</v>
          </cell>
          <cell r="HN19">
            <v>0</v>
          </cell>
          <cell r="HP19">
            <v>0</v>
          </cell>
          <cell r="HR19">
            <v>0</v>
          </cell>
          <cell r="HT19">
            <v>0</v>
          </cell>
          <cell r="HV19">
            <v>0</v>
          </cell>
          <cell r="HX19">
            <v>0</v>
          </cell>
          <cell r="HZ19">
            <v>0</v>
          </cell>
          <cell r="IB19">
            <v>0</v>
          </cell>
          <cell r="IC19">
            <v>0</v>
          </cell>
          <cell r="ID19">
            <v>0</v>
          </cell>
          <cell r="IF19">
            <v>0</v>
          </cell>
          <cell r="IH19">
            <v>0</v>
          </cell>
          <cell r="IJ19">
            <v>0</v>
          </cell>
          <cell r="IL19">
            <v>0</v>
          </cell>
          <cell r="IN19">
            <v>0</v>
          </cell>
          <cell r="IP19">
            <v>0</v>
          </cell>
          <cell r="IS19">
            <v>0</v>
          </cell>
        </row>
        <row r="20">
          <cell r="B20" t="str">
            <v>ESTIMACION N°13</v>
          </cell>
          <cell r="I20">
            <v>0</v>
          </cell>
          <cell r="L20">
            <v>0</v>
          </cell>
          <cell r="O20">
            <v>0</v>
          </cell>
          <cell r="R20">
            <v>0</v>
          </cell>
          <cell r="U20">
            <v>0</v>
          </cell>
          <cell r="X20">
            <v>0</v>
          </cell>
          <cell r="AA20">
            <v>0</v>
          </cell>
          <cell r="AD20">
            <v>0</v>
          </cell>
          <cell r="AG20">
            <v>0</v>
          </cell>
          <cell r="AJ20">
            <v>0</v>
          </cell>
          <cell r="AM20">
            <v>0</v>
          </cell>
          <cell r="AP20">
            <v>0</v>
          </cell>
          <cell r="AS20">
            <v>0</v>
          </cell>
          <cell r="AV20">
            <v>0</v>
          </cell>
          <cell r="AY20">
            <v>0</v>
          </cell>
          <cell r="BB20">
            <v>0</v>
          </cell>
          <cell r="BE20">
            <v>0</v>
          </cell>
          <cell r="BH20">
            <v>0</v>
          </cell>
          <cell r="BK20">
            <v>0</v>
          </cell>
          <cell r="BN20">
            <v>0</v>
          </cell>
          <cell r="BQ20">
            <v>0</v>
          </cell>
          <cell r="BT20">
            <v>0</v>
          </cell>
          <cell r="BW20">
            <v>0</v>
          </cell>
          <cell r="BZ20">
            <v>0</v>
          </cell>
          <cell r="CC20">
            <v>0</v>
          </cell>
          <cell r="CF20">
            <v>0</v>
          </cell>
          <cell r="CI20">
            <v>0</v>
          </cell>
          <cell r="CL20">
            <v>0</v>
          </cell>
          <cell r="CO20">
            <v>0</v>
          </cell>
          <cell r="CR20">
            <v>0</v>
          </cell>
          <cell r="CU20">
            <v>0</v>
          </cell>
          <cell r="CX20">
            <v>0</v>
          </cell>
          <cell r="DA20">
            <v>0</v>
          </cell>
          <cell r="DD20">
            <v>0</v>
          </cell>
          <cell r="DG20">
            <v>0</v>
          </cell>
          <cell r="DJ20">
            <v>0</v>
          </cell>
          <cell r="DM20">
            <v>0</v>
          </cell>
          <cell r="DP20">
            <v>0</v>
          </cell>
          <cell r="DS20">
            <v>0</v>
          </cell>
          <cell r="DV20">
            <v>0</v>
          </cell>
          <cell r="DY20">
            <v>0</v>
          </cell>
          <cell r="EB20">
            <v>0</v>
          </cell>
          <cell r="EE20">
            <v>0</v>
          </cell>
          <cell r="EH20">
            <v>0</v>
          </cell>
          <cell r="EK20">
            <v>0</v>
          </cell>
          <cell r="EN20">
            <v>0</v>
          </cell>
          <cell r="EQ20">
            <v>0</v>
          </cell>
          <cell r="HN20">
            <v>0</v>
          </cell>
          <cell r="HP20">
            <v>0</v>
          </cell>
          <cell r="HR20">
            <v>0</v>
          </cell>
          <cell r="HT20">
            <v>0</v>
          </cell>
          <cell r="HV20">
            <v>0</v>
          </cell>
          <cell r="HX20">
            <v>0</v>
          </cell>
          <cell r="HZ20">
            <v>0</v>
          </cell>
          <cell r="IB20">
            <v>0</v>
          </cell>
          <cell r="IC20">
            <v>0</v>
          </cell>
          <cell r="ID20">
            <v>0</v>
          </cell>
          <cell r="IF20">
            <v>0</v>
          </cell>
          <cell r="IH20">
            <v>0</v>
          </cell>
          <cell r="IJ20">
            <v>0</v>
          </cell>
          <cell r="IL20">
            <v>0</v>
          </cell>
          <cell r="IN20">
            <v>0</v>
          </cell>
          <cell r="IP20">
            <v>0</v>
          </cell>
          <cell r="IS20">
            <v>0</v>
          </cell>
        </row>
        <row r="21">
          <cell r="B21" t="str">
            <v>ESTIMACION N°14</v>
          </cell>
          <cell r="I21">
            <v>0</v>
          </cell>
          <cell r="L21">
            <v>0</v>
          </cell>
          <cell r="O21">
            <v>0</v>
          </cell>
          <cell r="R21">
            <v>0</v>
          </cell>
          <cell r="U21">
            <v>0</v>
          </cell>
          <cell r="X21">
            <v>0</v>
          </cell>
          <cell r="AA21">
            <v>0</v>
          </cell>
          <cell r="AD21">
            <v>0</v>
          </cell>
          <cell r="AG21">
            <v>0</v>
          </cell>
          <cell r="AJ21">
            <v>0</v>
          </cell>
          <cell r="AM21">
            <v>0</v>
          </cell>
          <cell r="AP21">
            <v>0</v>
          </cell>
          <cell r="AS21">
            <v>0</v>
          </cell>
          <cell r="AV21">
            <v>0</v>
          </cell>
          <cell r="AY21">
            <v>0</v>
          </cell>
          <cell r="BB21">
            <v>0</v>
          </cell>
          <cell r="BE21">
            <v>0</v>
          </cell>
          <cell r="BH21">
            <v>0</v>
          </cell>
          <cell r="BK21">
            <v>0</v>
          </cell>
          <cell r="BN21">
            <v>0</v>
          </cell>
          <cell r="BQ21">
            <v>0</v>
          </cell>
          <cell r="BT21">
            <v>0</v>
          </cell>
          <cell r="BW21">
            <v>0</v>
          </cell>
          <cell r="BZ21">
            <v>0</v>
          </cell>
          <cell r="CC21">
            <v>0</v>
          </cell>
          <cell r="CF21">
            <v>0</v>
          </cell>
          <cell r="CI21">
            <v>0</v>
          </cell>
          <cell r="CL21">
            <v>0</v>
          </cell>
          <cell r="CO21">
            <v>0</v>
          </cell>
          <cell r="CR21">
            <v>0</v>
          </cell>
          <cell r="CU21">
            <v>0</v>
          </cell>
          <cell r="CX21">
            <v>0</v>
          </cell>
          <cell r="DA21">
            <v>0</v>
          </cell>
          <cell r="DD21">
            <v>0</v>
          </cell>
          <cell r="DG21">
            <v>0</v>
          </cell>
          <cell r="DJ21">
            <v>0</v>
          </cell>
          <cell r="DM21">
            <v>0</v>
          </cell>
          <cell r="DP21">
            <v>0</v>
          </cell>
          <cell r="DS21">
            <v>0</v>
          </cell>
          <cell r="DV21">
            <v>0</v>
          </cell>
          <cell r="DY21">
            <v>0</v>
          </cell>
          <cell r="EB21">
            <v>0</v>
          </cell>
          <cell r="EE21">
            <v>0</v>
          </cell>
          <cell r="EH21">
            <v>0</v>
          </cell>
          <cell r="EK21">
            <v>0</v>
          </cell>
          <cell r="EN21">
            <v>0</v>
          </cell>
          <cell r="EQ21">
            <v>0</v>
          </cell>
          <cell r="HN21">
            <v>0</v>
          </cell>
          <cell r="HP21">
            <v>0</v>
          </cell>
          <cell r="HR21">
            <v>0</v>
          </cell>
          <cell r="HT21">
            <v>0</v>
          </cell>
          <cell r="HV21">
            <v>0</v>
          </cell>
          <cell r="HX21">
            <v>0</v>
          </cell>
          <cell r="HZ21">
            <v>0</v>
          </cell>
          <cell r="IB21">
            <v>0</v>
          </cell>
          <cell r="IC21">
            <v>0</v>
          </cell>
          <cell r="ID21">
            <v>0</v>
          </cell>
          <cell r="IF21">
            <v>0</v>
          </cell>
          <cell r="IH21">
            <v>0</v>
          </cell>
          <cell r="IJ21">
            <v>0</v>
          </cell>
          <cell r="IL21">
            <v>0</v>
          </cell>
          <cell r="IN21">
            <v>0</v>
          </cell>
          <cell r="IP21">
            <v>0</v>
          </cell>
          <cell r="IS21">
            <v>0</v>
          </cell>
        </row>
        <row r="22">
          <cell r="B22" t="str">
            <v>ESTIMACION N°15</v>
          </cell>
          <cell r="I22">
            <v>0</v>
          </cell>
          <cell r="L22">
            <v>0</v>
          </cell>
          <cell r="O22">
            <v>0</v>
          </cell>
          <cell r="R22">
            <v>0</v>
          </cell>
          <cell r="U22">
            <v>0</v>
          </cell>
          <cell r="X22">
            <v>0</v>
          </cell>
          <cell r="AA22">
            <v>0</v>
          </cell>
          <cell r="AD22">
            <v>0</v>
          </cell>
          <cell r="AG22">
            <v>0</v>
          </cell>
          <cell r="AJ22">
            <v>0</v>
          </cell>
          <cell r="AM22">
            <v>0</v>
          </cell>
          <cell r="AP22">
            <v>0</v>
          </cell>
          <cell r="AS22">
            <v>0</v>
          </cell>
          <cell r="AV22">
            <v>0</v>
          </cell>
          <cell r="AY22">
            <v>0</v>
          </cell>
          <cell r="BB22">
            <v>0</v>
          </cell>
          <cell r="BE22">
            <v>0</v>
          </cell>
          <cell r="BH22">
            <v>0</v>
          </cell>
          <cell r="BK22">
            <v>0</v>
          </cell>
          <cell r="BN22">
            <v>0</v>
          </cell>
          <cell r="BQ22">
            <v>0</v>
          </cell>
          <cell r="BT22">
            <v>0</v>
          </cell>
          <cell r="BW22">
            <v>0</v>
          </cell>
          <cell r="BZ22">
            <v>0</v>
          </cell>
          <cell r="CC22">
            <v>0</v>
          </cell>
          <cell r="CF22">
            <v>0</v>
          </cell>
          <cell r="CI22">
            <v>0</v>
          </cell>
          <cell r="CL22">
            <v>0</v>
          </cell>
          <cell r="CO22">
            <v>0</v>
          </cell>
          <cell r="CR22">
            <v>0</v>
          </cell>
          <cell r="CU22">
            <v>0</v>
          </cell>
          <cell r="CX22">
            <v>0</v>
          </cell>
          <cell r="DA22">
            <v>0</v>
          </cell>
          <cell r="DD22">
            <v>0</v>
          </cell>
          <cell r="DG22">
            <v>0</v>
          </cell>
          <cell r="DJ22">
            <v>0</v>
          </cell>
          <cell r="DM22">
            <v>0</v>
          </cell>
          <cell r="DP22">
            <v>0</v>
          </cell>
          <cell r="DS22">
            <v>0</v>
          </cell>
          <cell r="DV22">
            <v>0</v>
          </cell>
          <cell r="DY22">
            <v>0</v>
          </cell>
          <cell r="EB22">
            <v>0</v>
          </cell>
          <cell r="EE22">
            <v>0</v>
          </cell>
          <cell r="EH22">
            <v>0</v>
          </cell>
          <cell r="EK22">
            <v>0</v>
          </cell>
          <cell r="EN22">
            <v>0</v>
          </cell>
          <cell r="EQ22">
            <v>0</v>
          </cell>
          <cell r="HN22">
            <v>0</v>
          </cell>
          <cell r="HP22">
            <v>0</v>
          </cell>
          <cell r="HR22">
            <v>0</v>
          </cell>
          <cell r="HT22">
            <v>0</v>
          </cell>
          <cell r="HV22">
            <v>0</v>
          </cell>
          <cell r="HX22">
            <v>0</v>
          </cell>
          <cell r="HZ22">
            <v>0</v>
          </cell>
          <cell r="IB22">
            <v>0</v>
          </cell>
          <cell r="IC22">
            <v>0</v>
          </cell>
          <cell r="ID22">
            <v>0</v>
          </cell>
          <cell r="IF22">
            <v>0</v>
          </cell>
          <cell r="IH22">
            <v>0</v>
          </cell>
          <cell r="IJ22">
            <v>0</v>
          </cell>
          <cell r="IL22">
            <v>0</v>
          </cell>
          <cell r="IN22">
            <v>0</v>
          </cell>
          <cell r="IP22">
            <v>0</v>
          </cell>
          <cell r="IS22">
            <v>0</v>
          </cell>
        </row>
        <row r="23">
          <cell r="B23" t="str">
            <v>ESTIMACION N°16</v>
          </cell>
          <cell r="I23">
            <v>0</v>
          </cell>
          <cell r="L23">
            <v>0</v>
          </cell>
          <cell r="O23">
            <v>0</v>
          </cell>
          <cell r="R23">
            <v>0</v>
          </cell>
          <cell r="U23">
            <v>0</v>
          </cell>
          <cell r="X23">
            <v>0</v>
          </cell>
          <cell r="AA23">
            <v>0</v>
          </cell>
          <cell r="AD23">
            <v>0</v>
          </cell>
          <cell r="AG23">
            <v>0</v>
          </cell>
          <cell r="AJ23">
            <v>0</v>
          </cell>
          <cell r="AM23">
            <v>0</v>
          </cell>
          <cell r="AP23">
            <v>0</v>
          </cell>
          <cell r="AS23">
            <v>0</v>
          </cell>
          <cell r="AV23">
            <v>0</v>
          </cell>
          <cell r="AY23">
            <v>0</v>
          </cell>
          <cell r="BB23">
            <v>0</v>
          </cell>
          <cell r="BE23">
            <v>0</v>
          </cell>
          <cell r="BH23">
            <v>0</v>
          </cell>
          <cell r="BK23">
            <v>0</v>
          </cell>
          <cell r="BN23">
            <v>0</v>
          </cell>
          <cell r="BQ23">
            <v>0</v>
          </cell>
          <cell r="BT23">
            <v>0</v>
          </cell>
          <cell r="BW23">
            <v>0</v>
          </cell>
          <cell r="BZ23">
            <v>0</v>
          </cell>
          <cell r="CC23">
            <v>0</v>
          </cell>
          <cell r="CF23">
            <v>0</v>
          </cell>
          <cell r="CI23">
            <v>0</v>
          </cell>
          <cell r="CL23">
            <v>0</v>
          </cell>
          <cell r="CO23">
            <v>0</v>
          </cell>
          <cell r="CR23">
            <v>0</v>
          </cell>
          <cell r="CU23">
            <v>0</v>
          </cell>
          <cell r="CX23">
            <v>0</v>
          </cell>
          <cell r="DA23">
            <v>0</v>
          </cell>
          <cell r="DD23">
            <v>0</v>
          </cell>
          <cell r="DG23">
            <v>0</v>
          </cell>
          <cell r="DJ23">
            <v>0</v>
          </cell>
          <cell r="DM23">
            <v>0</v>
          </cell>
          <cell r="DP23">
            <v>0</v>
          </cell>
          <cell r="DS23">
            <v>0</v>
          </cell>
          <cell r="DV23">
            <v>0</v>
          </cell>
          <cell r="DY23">
            <v>0</v>
          </cell>
          <cell r="EB23">
            <v>0</v>
          </cell>
          <cell r="EE23">
            <v>0</v>
          </cell>
          <cell r="EH23">
            <v>0</v>
          </cell>
          <cell r="EK23">
            <v>0</v>
          </cell>
          <cell r="EN23">
            <v>0</v>
          </cell>
          <cell r="EQ23">
            <v>0</v>
          </cell>
          <cell r="HN23">
            <v>0</v>
          </cell>
          <cell r="HP23">
            <v>0</v>
          </cell>
          <cell r="HR23">
            <v>0</v>
          </cell>
          <cell r="HT23">
            <v>0</v>
          </cell>
          <cell r="HV23">
            <v>0</v>
          </cell>
          <cell r="HX23">
            <v>0</v>
          </cell>
          <cell r="HZ23">
            <v>0</v>
          </cell>
          <cell r="IB23">
            <v>0</v>
          </cell>
          <cell r="IC23">
            <v>0</v>
          </cell>
          <cell r="ID23">
            <v>0</v>
          </cell>
          <cell r="IF23">
            <v>0</v>
          </cell>
          <cell r="IH23">
            <v>0</v>
          </cell>
          <cell r="IJ23">
            <v>0</v>
          </cell>
          <cell r="IL23">
            <v>0</v>
          </cell>
          <cell r="IN23">
            <v>0</v>
          </cell>
          <cell r="IP23">
            <v>0</v>
          </cell>
          <cell r="IS23">
            <v>0</v>
          </cell>
        </row>
        <row r="24">
          <cell r="B24" t="str">
            <v>ESTIMACION N°17</v>
          </cell>
          <cell r="I24">
            <v>0</v>
          </cell>
          <cell r="L24">
            <v>0</v>
          </cell>
          <cell r="O24">
            <v>0</v>
          </cell>
          <cell r="R24">
            <v>0</v>
          </cell>
          <cell r="U24">
            <v>0</v>
          </cell>
          <cell r="X24">
            <v>0</v>
          </cell>
          <cell r="AA24">
            <v>0</v>
          </cell>
          <cell r="AD24">
            <v>0</v>
          </cell>
          <cell r="AG24">
            <v>0</v>
          </cell>
          <cell r="AJ24">
            <v>0</v>
          </cell>
          <cell r="AM24">
            <v>0</v>
          </cell>
          <cell r="AP24">
            <v>0</v>
          </cell>
          <cell r="AS24">
            <v>0</v>
          </cell>
          <cell r="AV24">
            <v>0</v>
          </cell>
          <cell r="AY24">
            <v>0</v>
          </cell>
          <cell r="BB24">
            <v>0</v>
          </cell>
          <cell r="BE24">
            <v>0</v>
          </cell>
          <cell r="BH24">
            <v>0</v>
          </cell>
          <cell r="BK24">
            <v>0</v>
          </cell>
          <cell r="BN24">
            <v>0</v>
          </cell>
          <cell r="BQ24">
            <v>0</v>
          </cell>
          <cell r="BT24">
            <v>0</v>
          </cell>
          <cell r="BW24">
            <v>0</v>
          </cell>
          <cell r="BZ24">
            <v>0</v>
          </cell>
          <cell r="CC24">
            <v>0</v>
          </cell>
          <cell r="CF24">
            <v>0</v>
          </cell>
          <cell r="CI24">
            <v>0</v>
          </cell>
          <cell r="CL24">
            <v>0</v>
          </cell>
          <cell r="CO24">
            <v>0</v>
          </cell>
          <cell r="CR24">
            <v>0</v>
          </cell>
          <cell r="CU24">
            <v>0</v>
          </cell>
          <cell r="CX24">
            <v>0</v>
          </cell>
          <cell r="DA24">
            <v>0</v>
          </cell>
          <cell r="DD24">
            <v>0</v>
          </cell>
          <cell r="DG24">
            <v>0</v>
          </cell>
          <cell r="DJ24">
            <v>0</v>
          </cell>
          <cell r="DM24">
            <v>0</v>
          </cell>
          <cell r="DP24">
            <v>0</v>
          </cell>
          <cell r="DS24">
            <v>0</v>
          </cell>
          <cell r="DV24">
            <v>0</v>
          </cell>
          <cell r="DY24">
            <v>0</v>
          </cell>
          <cell r="EB24">
            <v>0</v>
          </cell>
          <cell r="EE24">
            <v>0</v>
          </cell>
          <cell r="EH24">
            <v>0</v>
          </cell>
          <cell r="EK24">
            <v>0</v>
          </cell>
          <cell r="EN24">
            <v>0</v>
          </cell>
          <cell r="EQ24">
            <v>0</v>
          </cell>
          <cell r="HN24">
            <v>0</v>
          </cell>
          <cell r="HP24">
            <v>0</v>
          </cell>
          <cell r="HR24">
            <v>0</v>
          </cell>
          <cell r="HT24">
            <v>0</v>
          </cell>
          <cell r="HV24">
            <v>0</v>
          </cell>
          <cell r="HX24">
            <v>0</v>
          </cell>
          <cell r="HZ24">
            <v>0</v>
          </cell>
          <cell r="IB24">
            <v>0</v>
          </cell>
          <cell r="IC24">
            <v>0</v>
          </cell>
          <cell r="ID24">
            <v>0</v>
          </cell>
          <cell r="IF24">
            <v>0</v>
          </cell>
          <cell r="IH24">
            <v>0</v>
          </cell>
          <cell r="IJ24">
            <v>0</v>
          </cell>
          <cell r="IL24">
            <v>0</v>
          </cell>
          <cell r="IN24">
            <v>0</v>
          </cell>
          <cell r="IP24">
            <v>0</v>
          </cell>
          <cell r="IS24">
            <v>0</v>
          </cell>
        </row>
        <row r="25">
          <cell r="B25" t="str">
            <v>ESTIMACION N°18</v>
          </cell>
          <cell r="I25">
            <v>0</v>
          </cell>
          <cell r="L25">
            <v>0</v>
          </cell>
          <cell r="O25">
            <v>0</v>
          </cell>
          <cell r="R25">
            <v>0</v>
          </cell>
          <cell r="U25">
            <v>0</v>
          </cell>
          <cell r="X25">
            <v>0</v>
          </cell>
          <cell r="AA25">
            <v>0</v>
          </cell>
          <cell r="AD25">
            <v>0</v>
          </cell>
          <cell r="AG25">
            <v>0</v>
          </cell>
          <cell r="AJ25">
            <v>0</v>
          </cell>
          <cell r="AM25">
            <v>0</v>
          </cell>
          <cell r="AP25">
            <v>0</v>
          </cell>
          <cell r="AS25">
            <v>0</v>
          </cell>
          <cell r="AV25">
            <v>0</v>
          </cell>
          <cell r="AY25">
            <v>0</v>
          </cell>
          <cell r="BB25">
            <v>0</v>
          </cell>
          <cell r="BE25">
            <v>0</v>
          </cell>
          <cell r="BH25">
            <v>0</v>
          </cell>
          <cell r="BK25">
            <v>0</v>
          </cell>
          <cell r="BN25">
            <v>0</v>
          </cell>
          <cell r="BQ25">
            <v>0</v>
          </cell>
          <cell r="BT25">
            <v>0</v>
          </cell>
          <cell r="BW25">
            <v>0</v>
          </cell>
          <cell r="BZ25">
            <v>0</v>
          </cell>
          <cell r="CC25">
            <v>0</v>
          </cell>
          <cell r="CF25">
            <v>0</v>
          </cell>
          <cell r="CI25">
            <v>0</v>
          </cell>
          <cell r="CL25">
            <v>0</v>
          </cell>
          <cell r="CO25">
            <v>0</v>
          </cell>
          <cell r="CR25">
            <v>0</v>
          </cell>
          <cell r="CU25">
            <v>0</v>
          </cell>
          <cell r="CX25">
            <v>0</v>
          </cell>
          <cell r="DA25">
            <v>0</v>
          </cell>
          <cell r="DD25">
            <v>0</v>
          </cell>
          <cell r="DG25">
            <v>0</v>
          </cell>
          <cell r="DJ25">
            <v>0</v>
          </cell>
          <cell r="DM25">
            <v>0</v>
          </cell>
          <cell r="DP25">
            <v>0</v>
          </cell>
          <cell r="DS25">
            <v>0</v>
          </cell>
          <cell r="DV25">
            <v>0</v>
          </cell>
          <cell r="DY25">
            <v>0</v>
          </cell>
          <cell r="EB25">
            <v>0</v>
          </cell>
          <cell r="EE25">
            <v>0</v>
          </cell>
          <cell r="EH25">
            <v>0</v>
          </cell>
          <cell r="EK25">
            <v>0</v>
          </cell>
          <cell r="EN25">
            <v>0</v>
          </cell>
          <cell r="EQ25">
            <v>0</v>
          </cell>
          <cell r="HN25">
            <v>0</v>
          </cell>
          <cell r="HP25">
            <v>0</v>
          </cell>
          <cell r="HR25">
            <v>0</v>
          </cell>
          <cell r="HT25">
            <v>0</v>
          </cell>
          <cell r="HV25">
            <v>0</v>
          </cell>
          <cell r="HX25">
            <v>0</v>
          </cell>
          <cell r="HZ25">
            <v>0</v>
          </cell>
          <cell r="IB25">
            <v>0</v>
          </cell>
          <cell r="IC25">
            <v>0</v>
          </cell>
          <cell r="ID25">
            <v>0</v>
          </cell>
          <cell r="IF25">
            <v>0</v>
          </cell>
          <cell r="IH25">
            <v>0</v>
          </cell>
          <cell r="IJ25">
            <v>0</v>
          </cell>
          <cell r="IL25">
            <v>0</v>
          </cell>
          <cell r="IN25">
            <v>0</v>
          </cell>
          <cell r="IP25">
            <v>0</v>
          </cell>
          <cell r="IS25">
            <v>0</v>
          </cell>
        </row>
        <row r="26">
          <cell r="B26" t="str">
            <v>ESTIMACION N°19</v>
          </cell>
          <cell r="I26">
            <v>0</v>
          </cell>
          <cell r="L26">
            <v>0</v>
          </cell>
          <cell r="O26">
            <v>0</v>
          </cell>
          <cell r="R26">
            <v>0</v>
          </cell>
          <cell r="U26">
            <v>0</v>
          </cell>
          <cell r="X26">
            <v>0</v>
          </cell>
          <cell r="AA26">
            <v>0</v>
          </cell>
          <cell r="AD26">
            <v>0</v>
          </cell>
          <cell r="AG26">
            <v>0</v>
          </cell>
          <cell r="AJ26">
            <v>0</v>
          </cell>
          <cell r="AM26">
            <v>0</v>
          </cell>
          <cell r="AP26">
            <v>0</v>
          </cell>
          <cell r="AS26">
            <v>0</v>
          </cell>
          <cell r="AV26">
            <v>0</v>
          </cell>
          <cell r="AY26">
            <v>0</v>
          </cell>
          <cell r="BB26">
            <v>0</v>
          </cell>
          <cell r="BE26">
            <v>0</v>
          </cell>
          <cell r="BH26">
            <v>0</v>
          </cell>
          <cell r="BK26">
            <v>0</v>
          </cell>
          <cell r="BN26">
            <v>0</v>
          </cell>
          <cell r="BQ26">
            <v>0</v>
          </cell>
          <cell r="BT26">
            <v>0</v>
          </cell>
          <cell r="BW26">
            <v>0</v>
          </cell>
          <cell r="BZ26">
            <v>0</v>
          </cell>
          <cell r="CC26">
            <v>0</v>
          </cell>
          <cell r="CF26">
            <v>0</v>
          </cell>
          <cell r="CI26">
            <v>0</v>
          </cell>
          <cell r="CL26">
            <v>0</v>
          </cell>
          <cell r="CO26">
            <v>0</v>
          </cell>
          <cell r="CR26">
            <v>0</v>
          </cell>
          <cell r="CU26">
            <v>0</v>
          </cell>
          <cell r="CX26">
            <v>0</v>
          </cell>
          <cell r="DA26">
            <v>0</v>
          </cell>
          <cell r="DD26">
            <v>0</v>
          </cell>
          <cell r="DG26">
            <v>0</v>
          </cell>
          <cell r="DJ26">
            <v>0</v>
          </cell>
          <cell r="DM26">
            <v>0</v>
          </cell>
          <cell r="DP26">
            <v>0</v>
          </cell>
          <cell r="DS26">
            <v>0</v>
          </cell>
          <cell r="DV26">
            <v>0</v>
          </cell>
          <cell r="DY26">
            <v>0</v>
          </cell>
          <cell r="EB26">
            <v>0</v>
          </cell>
          <cell r="EE26">
            <v>0</v>
          </cell>
          <cell r="EH26">
            <v>0</v>
          </cell>
          <cell r="EK26">
            <v>0</v>
          </cell>
          <cell r="EN26">
            <v>0</v>
          </cell>
          <cell r="EQ26">
            <v>0</v>
          </cell>
          <cell r="HN26">
            <v>0</v>
          </cell>
          <cell r="HP26">
            <v>0</v>
          </cell>
          <cell r="HR26">
            <v>0</v>
          </cell>
          <cell r="HT26">
            <v>0</v>
          </cell>
          <cell r="HV26">
            <v>0</v>
          </cell>
          <cell r="HX26">
            <v>0</v>
          </cell>
          <cell r="HZ26">
            <v>0</v>
          </cell>
          <cell r="IB26">
            <v>0</v>
          </cell>
          <cell r="IC26">
            <v>0</v>
          </cell>
          <cell r="ID26">
            <v>0</v>
          </cell>
          <cell r="IF26">
            <v>0</v>
          </cell>
          <cell r="IH26">
            <v>0</v>
          </cell>
          <cell r="IJ26">
            <v>0</v>
          </cell>
          <cell r="IL26">
            <v>0</v>
          </cell>
          <cell r="IN26">
            <v>0</v>
          </cell>
          <cell r="IP26">
            <v>0</v>
          </cell>
          <cell r="IS26">
            <v>0</v>
          </cell>
        </row>
        <row r="27">
          <cell r="B27" t="str">
            <v>ESTIMACION N°20</v>
          </cell>
          <cell r="I27">
            <v>0</v>
          </cell>
          <cell r="L27">
            <v>0</v>
          </cell>
          <cell r="O27">
            <v>0</v>
          </cell>
          <cell r="R27">
            <v>0</v>
          </cell>
          <cell r="U27">
            <v>0</v>
          </cell>
          <cell r="X27">
            <v>0</v>
          </cell>
          <cell r="AA27">
            <v>0</v>
          </cell>
          <cell r="AD27">
            <v>0</v>
          </cell>
          <cell r="AG27">
            <v>0</v>
          </cell>
          <cell r="AJ27">
            <v>0</v>
          </cell>
          <cell r="AM27">
            <v>0</v>
          </cell>
          <cell r="AP27">
            <v>0</v>
          </cell>
          <cell r="AS27">
            <v>0</v>
          </cell>
          <cell r="AV27">
            <v>0</v>
          </cell>
          <cell r="AY27">
            <v>0</v>
          </cell>
          <cell r="BB27">
            <v>0</v>
          </cell>
          <cell r="BE27">
            <v>0</v>
          </cell>
          <cell r="BH27">
            <v>0</v>
          </cell>
          <cell r="BK27">
            <v>0</v>
          </cell>
          <cell r="BN27">
            <v>0</v>
          </cell>
          <cell r="BQ27">
            <v>0</v>
          </cell>
          <cell r="BT27">
            <v>0</v>
          </cell>
          <cell r="BW27">
            <v>0</v>
          </cell>
          <cell r="BZ27">
            <v>0</v>
          </cell>
          <cell r="CC27">
            <v>0</v>
          </cell>
          <cell r="CF27">
            <v>0</v>
          </cell>
          <cell r="CI27">
            <v>0</v>
          </cell>
          <cell r="CL27">
            <v>0</v>
          </cell>
          <cell r="CO27">
            <v>0</v>
          </cell>
          <cell r="CR27">
            <v>0</v>
          </cell>
          <cell r="CU27">
            <v>0</v>
          </cell>
          <cell r="CX27">
            <v>0</v>
          </cell>
          <cell r="DA27">
            <v>0</v>
          </cell>
          <cell r="DD27">
            <v>0</v>
          </cell>
          <cell r="DG27">
            <v>0</v>
          </cell>
          <cell r="DJ27">
            <v>0</v>
          </cell>
          <cell r="DM27">
            <v>0</v>
          </cell>
          <cell r="DP27">
            <v>0</v>
          </cell>
          <cell r="DS27">
            <v>0</v>
          </cell>
          <cell r="DV27">
            <v>0</v>
          </cell>
          <cell r="DY27">
            <v>0</v>
          </cell>
          <cell r="EB27">
            <v>0</v>
          </cell>
          <cell r="EE27">
            <v>0</v>
          </cell>
          <cell r="EH27">
            <v>0</v>
          </cell>
          <cell r="EK27">
            <v>0</v>
          </cell>
          <cell r="EN27">
            <v>0</v>
          </cell>
          <cell r="EQ27">
            <v>0</v>
          </cell>
          <cell r="HN27">
            <v>0</v>
          </cell>
          <cell r="HP27">
            <v>0</v>
          </cell>
          <cell r="HR27">
            <v>0</v>
          </cell>
          <cell r="HT27">
            <v>0</v>
          </cell>
          <cell r="HV27">
            <v>0</v>
          </cell>
          <cell r="HX27">
            <v>0</v>
          </cell>
          <cell r="HZ27">
            <v>0</v>
          </cell>
          <cell r="IB27">
            <v>0</v>
          </cell>
          <cell r="IC27">
            <v>0</v>
          </cell>
          <cell r="ID27">
            <v>0</v>
          </cell>
          <cell r="IF27">
            <v>0</v>
          </cell>
          <cell r="IH27">
            <v>0</v>
          </cell>
          <cell r="IJ27">
            <v>0</v>
          </cell>
          <cell r="IL27">
            <v>0</v>
          </cell>
          <cell r="IN27">
            <v>0</v>
          </cell>
          <cell r="IP27">
            <v>0</v>
          </cell>
          <cell r="IS27">
            <v>0</v>
          </cell>
        </row>
        <row r="28">
          <cell r="B28" t="str">
            <v>ESTIMACION N°21</v>
          </cell>
          <cell r="I28">
            <v>0</v>
          </cell>
          <cell r="L28">
            <v>0</v>
          </cell>
          <cell r="O28">
            <v>0</v>
          </cell>
          <cell r="R28">
            <v>0</v>
          </cell>
          <cell r="U28">
            <v>0</v>
          </cell>
          <cell r="X28">
            <v>0</v>
          </cell>
          <cell r="AA28">
            <v>0</v>
          </cell>
          <cell r="AD28">
            <v>0</v>
          </cell>
          <cell r="AG28">
            <v>0</v>
          </cell>
          <cell r="AJ28">
            <v>0</v>
          </cell>
          <cell r="AM28">
            <v>0</v>
          </cell>
          <cell r="AP28">
            <v>0</v>
          </cell>
          <cell r="AS28">
            <v>0</v>
          </cell>
          <cell r="AV28">
            <v>0</v>
          </cell>
          <cell r="AY28">
            <v>0</v>
          </cell>
          <cell r="BB28">
            <v>0</v>
          </cell>
          <cell r="BE28">
            <v>0</v>
          </cell>
          <cell r="BH28">
            <v>0</v>
          </cell>
          <cell r="BK28">
            <v>0</v>
          </cell>
          <cell r="BN28">
            <v>0</v>
          </cell>
          <cell r="BQ28">
            <v>0</v>
          </cell>
          <cell r="BT28">
            <v>0</v>
          </cell>
          <cell r="BW28">
            <v>0</v>
          </cell>
          <cell r="BZ28">
            <v>0</v>
          </cell>
          <cell r="CC28">
            <v>0</v>
          </cell>
          <cell r="CF28">
            <v>0</v>
          </cell>
          <cell r="CI28">
            <v>0</v>
          </cell>
          <cell r="CL28">
            <v>0</v>
          </cell>
          <cell r="CO28">
            <v>0</v>
          </cell>
          <cell r="CR28">
            <v>0</v>
          </cell>
          <cell r="CU28">
            <v>0</v>
          </cell>
          <cell r="CX28">
            <v>0</v>
          </cell>
          <cell r="DA28">
            <v>0</v>
          </cell>
          <cell r="DD28">
            <v>0</v>
          </cell>
          <cell r="DG28">
            <v>0</v>
          </cell>
          <cell r="DJ28">
            <v>0</v>
          </cell>
          <cell r="DM28">
            <v>0</v>
          </cell>
          <cell r="DP28">
            <v>0</v>
          </cell>
          <cell r="DS28">
            <v>0</v>
          </cell>
          <cell r="DV28">
            <v>0</v>
          </cell>
          <cell r="DY28">
            <v>0</v>
          </cell>
          <cell r="EB28">
            <v>0</v>
          </cell>
          <cell r="EE28">
            <v>0</v>
          </cell>
          <cell r="EH28">
            <v>0</v>
          </cell>
          <cell r="EK28">
            <v>0</v>
          </cell>
          <cell r="EN28">
            <v>0</v>
          </cell>
          <cell r="EQ28">
            <v>0</v>
          </cell>
          <cell r="HN28">
            <v>0</v>
          </cell>
          <cell r="HP28">
            <v>0</v>
          </cell>
          <cell r="HR28">
            <v>0</v>
          </cell>
          <cell r="HT28">
            <v>0</v>
          </cell>
          <cell r="HV28">
            <v>0</v>
          </cell>
          <cell r="HX28">
            <v>0</v>
          </cell>
          <cell r="HZ28">
            <v>0</v>
          </cell>
          <cell r="IB28">
            <v>0</v>
          </cell>
          <cell r="IC28">
            <v>0</v>
          </cell>
          <cell r="ID28">
            <v>0</v>
          </cell>
          <cell r="IF28">
            <v>0</v>
          </cell>
          <cell r="IH28">
            <v>0</v>
          </cell>
          <cell r="IJ28">
            <v>0</v>
          </cell>
          <cell r="IL28">
            <v>0</v>
          </cell>
          <cell r="IN28">
            <v>0</v>
          </cell>
          <cell r="IP28">
            <v>0</v>
          </cell>
          <cell r="IS28">
            <v>0</v>
          </cell>
        </row>
        <row r="29">
          <cell r="B29" t="str">
            <v>ESTIMACION N°22</v>
          </cell>
          <cell r="I29">
            <v>0</v>
          </cell>
          <cell r="L29">
            <v>0</v>
          </cell>
          <cell r="O29">
            <v>0</v>
          </cell>
          <cell r="R29">
            <v>0</v>
          </cell>
          <cell r="U29">
            <v>0</v>
          </cell>
          <cell r="X29">
            <v>0</v>
          </cell>
          <cell r="AA29">
            <v>0</v>
          </cell>
          <cell r="AD29">
            <v>0</v>
          </cell>
          <cell r="AG29">
            <v>0</v>
          </cell>
          <cell r="AJ29">
            <v>0</v>
          </cell>
          <cell r="AM29">
            <v>0</v>
          </cell>
          <cell r="AP29">
            <v>0</v>
          </cell>
          <cell r="AS29">
            <v>0</v>
          </cell>
          <cell r="AV29">
            <v>0</v>
          </cell>
          <cell r="AY29">
            <v>0</v>
          </cell>
          <cell r="BB29">
            <v>0</v>
          </cell>
          <cell r="BE29">
            <v>0</v>
          </cell>
          <cell r="BH29">
            <v>0</v>
          </cell>
          <cell r="BK29">
            <v>0</v>
          </cell>
          <cell r="BN29">
            <v>0</v>
          </cell>
          <cell r="BQ29">
            <v>0</v>
          </cell>
          <cell r="BT29">
            <v>0</v>
          </cell>
          <cell r="BW29">
            <v>0</v>
          </cell>
          <cell r="BZ29">
            <v>0</v>
          </cell>
          <cell r="CC29">
            <v>0</v>
          </cell>
          <cell r="CF29">
            <v>0</v>
          </cell>
          <cell r="CI29">
            <v>0</v>
          </cell>
          <cell r="CL29">
            <v>0</v>
          </cell>
          <cell r="CO29">
            <v>0</v>
          </cell>
          <cell r="CR29">
            <v>0</v>
          </cell>
          <cell r="CU29">
            <v>0</v>
          </cell>
          <cell r="CX29">
            <v>0</v>
          </cell>
          <cell r="DA29">
            <v>0</v>
          </cell>
          <cell r="DD29">
            <v>0</v>
          </cell>
          <cell r="DG29">
            <v>0</v>
          </cell>
          <cell r="DJ29">
            <v>0</v>
          </cell>
          <cell r="DM29">
            <v>0</v>
          </cell>
          <cell r="DP29">
            <v>0</v>
          </cell>
          <cell r="DS29">
            <v>0</v>
          </cell>
          <cell r="DV29">
            <v>0</v>
          </cell>
          <cell r="DY29">
            <v>0</v>
          </cell>
          <cell r="EB29">
            <v>0</v>
          </cell>
          <cell r="EE29">
            <v>0</v>
          </cell>
          <cell r="EH29">
            <v>0</v>
          </cell>
          <cell r="EK29">
            <v>0</v>
          </cell>
          <cell r="EN29">
            <v>0</v>
          </cell>
          <cell r="EQ29">
            <v>0</v>
          </cell>
          <cell r="HN29">
            <v>0</v>
          </cell>
          <cell r="HP29">
            <v>0</v>
          </cell>
          <cell r="HR29">
            <v>0</v>
          </cell>
          <cell r="HT29">
            <v>0</v>
          </cell>
          <cell r="HV29">
            <v>0</v>
          </cell>
          <cell r="HX29">
            <v>0</v>
          </cell>
          <cell r="HZ29">
            <v>0</v>
          </cell>
          <cell r="IB29">
            <v>0</v>
          </cell>
          <cell r="IC29">
            <v>0</v>
          </cell>
          <cell r="ID29">
            <v>0</v>
          </cell>
          <cell r="IF29">
            <v>0</v>
          </cell>
          <cell r="IH29">
            <v>0</v>
          </cell>
          <cell r="IJ29">
            <v>0</v>
          </cell>
          <cell r="IL29">
            <v>0</v>
          </cell>
          <cell r="IN29">
            <v>0</v>
          </cell>
          <cell r="IP29">
            <v>0</v>
          </cell>
          <cell r="IS29">
            <v>0</v>
          </cell>
        </row>
        <row r="30">
          <cell r="B30" t="str">
            <v>ESTIMACION N°23</v>
          </cell>
          <cell r="I30">
            <v>0</v>
          </cell>
          <cell r="L30">
            <v>0</v>
          </cell>
          <cell r="O30">
            <v>0</v>
          </cell>
          <cell r="R30">
            <v>0</v>
          </cell>
          <cell r="U30">
            <v>0</v>
          </cell>
          <cell r="X30">
            <v>0</v>
          </cell>
          <cell r="AA30">
            <v>0</v>
          </cell>
          <cell r="AD30">
            <v>0</v>
          </cell>
          <cell r="AG30">
            <v>0</v>
          </cell>
          <cell r="AJ30">
            <v>0</v>
          </cell>
          <cell r="AM30">
            <v>0</v>
          </cell>
          <cell r="AP30">
            <v>0</v>
          </cell>
          <cell r="AS30">
            <v>0</v>
          </cell>
          <cell r="AV30">
            <v>0</v>
          </cell>
          <cell r="AY30">
            <v>0</v>
          </cell>
          <cell r="BB30">
            <v>0</v>
          </cell>
          <cell r="BE30">
            <v>0</v>
          </cell>
          <cell r="BH30">
            <v>0</v>
          </cell>
          <cell r="BK30">
            <v>0</v>
          </cell>
          <cell r="BN30">
            <v>0</v>
          </cell>
          <cell r="BQ30">
            <v>0</v>
          </cell>
          <cell r="BT30">
            <v>0</v>
          </cell>
          <cell r="BW30">
            <v>0</v>
          </cell>
          <cell r="BZ30">
            <v>0</v>
          </cell>
          <cell r="CC30">
            <v>0</v>
          </cell>
          <cell r="CF30">
            <v>0</v>
          </cell>
          <cell r="CI30">
            <v>0</v>
          </cell>
          <cell r="CL30">
            <v>0</v>
          </cell>
          <cell r="CO30">
            <v>0</v>
          </cell>
          <cell r="CR30">
            <v>0</v>
          </cell>
          <cell r="CU30">
            <v>0</v>
          </cell>
          <cell r="CX30">
            <v>0</v>
          </cell>
          <cell r="DA30">
            <v>0</v>
          </cell>
          <cell r="DD30">
            <v>0</v>
          </cell>
          <cell r="DG30">
            <v>0</v>
          </cell>
          <cell r="DJ30">
            <v>0</v>
          </cell>
          <cell r="DM30">
            <v>0</v>
          </cell>
          <cell r="DP30">
            <v>0</v>
          </cell>
          <cell r="DS30">
            <v>0</v>
          </cell>
          <cell r="DV30">
            <v>0</v>
          </cell>
          <cell r="DY30">
            <v>0</v>
          </cell>
          <cell r="EB30">
            <v>0</v>
          </cell>
          <cell r="EE30">
            <v>0</v>
          </cell>
          <cell r="EH30">
            <v>0</v>
          </cell>
          <cell r="EK30">
            <v>0</v>
          </cell>
          <cell r="EN30">
            <v>0</v>
          </cell>
          <cell r="EQ30">
            <v>0</v>
          </cell>
          <cell r="HN30">
            <v>0</v>
          </cell>
          <cell r="HP30">
            <v>0</v>
          </cell>
          <cell r="HR30">
            <v>0</v>
          </cell>
          <cell r="HT30">
            <v>0</v>
          </cell>
          <cell r="HV30">
            <v>0</v>
          </cell>
          <cell r="HX30">
            <v>0</v>
          </cell>
          <cell r="HZ30">
            <v>0</v>
          </cell>
          <cell r="IB30">
            <v>0</v>
          </cell>
          <cell r="IC30">
            <v>0</v>
          </cell>
          <cell r="ID30">
            <v>0</v>
          </cell>
          <cell r="IF30">
            <v>0</v>
          </cell>
          <cell r="IH30">
            <v>0</v>
          </cell>
          <cell r="IJ30">
            <v>0</v>
          </cell>
          <cell r="IL30">
            <v>0</v>
          </cell>
          <cell r="IN30">
            <v>0</v>
          </cell>
          <cell r="IP30">
            <v>0</v>
          </cell>
          <cell r="IS30">
            <v>0</v>
          </cell>
        </row>
        <row r="31">
          <cell r="B31" t="str">
            <v>ESTIMACION N°24</v>
          </cell>
          <cell r="I31">
            <v>0</v>
          </cell>
          <cell r="L31">
            <v>0</v>
          </cell>
          <cell r="O31">
            <v>0</v>
          </cell>
          <cell r="R31">
            <v>0</v>
          </cell>
          <cell r="U31">
            <v>0</v>
          </cell>
          <cell r="X31">
            <v>0</v>
          </cell>
          <cell r="AA31">
            <v>0</v>
          </cell>
          <cell r="AD31">
            <v>0</v>
          </cell>
          <cell r="AG31">
            <v>0</v>
          </cell>
          <cell r="AJ31">
            <v>0</v>
          </cell>
          <cell r="AM31">
            <v>0</v>
          </cell>
          <cell r="AP31">
            <v>0</v>
          </cell>
          <cell r="AS31">
            <v>0</v>
          </cell>
          <cell r="AV31">
            <v>0</v>
          </cell>
          <cell r="AY31">
            <v>0</v>
          </cell>
          <cell r="BB31">
            <v>0</v>
          </cell>
          <cell r="BE31">
            <v>0</v>
          </cell>
          <cell r="BH31">
            <v>0</v>
          </cell>
          <cell r="BK31">
            <v>0</v>
          </cell>
          <cell r="BN31">
            <v>0</v>
          </cell>
          <cell r="BQ31">
            <v>0</v>
          </cell>
          <cell r="BT31">
            <v>0</v>
          </cell>
          <cell r="BW31">
            <v>0</v>
          </cell>
          <cell r="BZ31">
            <v>0</v>
          </cell>
          <cell r="CC31">
            <v>0</v>
          </cell>
          <cell r="CF31">
            <v>0</v>
          </cell>
          <cell r="CI31">
            <v>0</v>
          </cell>
          <cell r="CL31">
            <v>0</v>
          </cell>
          <cell r="CO31">
            <v>0</v>
          </cell>
          <cell r="CR31">
            <v>0</v>
          </cell>
          <cell r="CU31">
            <v>0</v>
          </cell>
          <cell r="CX31">
            <v>0</v>
          </cell>
          <cell r="DA31">
            <v>0</v>
          </cell>
          <cell r="DD31">
            <v>0</v>
          </cell>
          <cell r="DG31">
            <v>0</v>
          </cell>
          <cell r="DJ31">
            <v>0</v>
          </cell>
          <cell r="DM31">
            <v>0</v>
          </cell>
          <cell r="DP31">
            <v>0</v>
          </cell>
          <cell r="DS31">
            <v>0</v>
          </cell>
          <cell r="DV31">
            <v>0</v>
          </cell>
          <cell r="DY31">
            <v>0</v>
          </cell>
          <cell r="EB31">
            <v>0</v>
          </cell>
          <cell r="EE31">
            <v>0</v>
          </cell>
          <cell r="EH31">
            <v>0</v>
          </cell>
          <cell r="EK31">
            <v>0</v>
          </cell>
          <cell r="EN31">
            <v>0</v>
          </cell>
          <cell r="EQ31">
            <v>0</v>
          </cell>
          <cell r="HN31">
            <v>0</v>
          </cell>
          <cell r="HP31">
            <v>0</v>
          </cell>
          <cell r="HR31">
            <v>0</v>
          </cell>
          <cell r="HT31">
            <v>0</v>
          </cell>
          <cell r="HV31">
            <v>0</v>
          </cell>
          <cell r="HX31">
            <v>0</v>
          </cell>
          <cell r="HZ31">
            <v>0</v>
          </cell>
          <cell r="IB31">
            <v>0</v>
          </cell>
          <cell r="IC31">
            <v>0</v>
          </cell>
          <cell r="ID31">
            <v>0</v>
          </cell>
          <cell r="IF31">
            <v>0</v>
          </cell>
          <cell r="IH31">
            <v>0</v>
          </cell>
          <cell r="IJ31">
            <v>0</v>
          </cell>
          <cell r="IL31">
            <v>0</v>
          </cell>
          <cell r="IN31">
            <v>0</v>
          </cell>
          <cell r="IP31">
            <v>0</v>
          </cell>
          <cell r="IS31">
            <v>0</v>
          </cell>
        </row>
        <row r="32">
          <cell r="B32" t="str">
            <v>ESTIMACION N°25</v>
          </cell>
          <cell r="I32">
            <v>0</v>
          </cell>
          <cell r="L32">
            <v>0</v>
          </cell>
          <cell r="O32">
            <v>0</v>
          </cell>
          <cell r="R32">
            <v>0</v>
          </cell>
          <cell r="U32">
            <v>0</v>
          </cell>
          <cell r="X32">
            <v>0</v>
          </cell>
          <cell r="AA32">
            <v>0</v>
          </cell>
          <cell r="AD32">
            <v>0</v>
          </cell>
          <cell r="AG32">
            <v>0</v>
          </cell>
          <cell r="AJ32">
            <v>0</v>
          </cell>
          <cell r="AM32">
            <v>0</v>
          </cell>
          <cell r="AP32">
            <v>0</v>
          </cell>
          <cell r="AS32">
            <v>0</v>
          </cell>
          <cell r="AV32">
            <v>0</v>
          </cell>
          <cell r="AY32">
            <v>0</v>
          </cell>
          <cell r="BB32">
            <v>0</v>
          </cell>
          <cell r="BE32">
            <v>0</v>
          </cell>
          <cell r="BH32">
            <v>0</v>
          </cell>
          <cell r="BK32">
            <v>0</v>
          </cell>
          <cell r="BN32">
            <v>0</v>
          </cell>
          <cell r="BQ32">
            <v>0</v>
          </cell>
          <cell r="BT32">
            <v>0</v>
          </cell>
          <cell r="BW32">
            <v>0</v>
          </cell>
          <cell r="BZ32">
            <v>0</v>
          </cell>
          <cell r="CC32">
            <v>0</v>
          </cell>
          <cell r="CF32">
            <v>0</v>
          </cell>
          <cell r="CI32">
            <v>0</v>
          </cell>
          <cell r="CL32">
            <v>0</v>
          </cell>
          <cell r="CO32">
            <v>0</v>
          </cell>
          <cell r="CR32">
            <v>0</v>
          </cell>
          <cell r="CU32">
            <v>0</v>
          </cell>
          <cell r="CX32">
            <v>0</v>
          </cell>
          <cell r="DA32">
            <v>0</v>
          </cell>
          <cell r="DD32">
            <v>0</v>
          </cell>
          <cell r="DG32">
            <v>0</v>
          </cell>
          <cell r="DJ32">
            <v>0</v>
          </cell>
          <cell r="DM32">
            <v>0</v>
          </cell>
          <cell r="DP32">
            <v>0</v>
          </cell>
          <cell r="DS32">
            <v>0</v>
          </cell>
          <cell r="DV32">
            <v>0</v>
          </cell>
          <cell r="DY32">
            <v>0</v>
          </cell>
          <cell r="EB32">
            <v>0</v>
          </cell>
          <cell r="EE32">
            <v>0</v>
          </cell>
          <cell r="EH32">
            <v>0</v>
          </cell>
          <cell r="EK32">
            <v>0</v>
          </cell>
          <cell r="EN32">
            <v>0</v>
          </cell>
          <cell r="EQ32">
            <v>0</v>
          </cell>
          <cell r="HN32">
            <v>0</v>
          </cell>
          <cell r="HP32">
            <v>0</v>
          </cell>
          <cell r="HR32">
            <v>0</v>
          </cell>
          <cell r="HT32">
            <v>0</v>
          </cell>
          <cell r="HV32">
            <v>0</v>
          </cell>
          <cell r="HX32">
            <v>0</v>
          </cell>
          <cell r="HZ32">
            <v>0</v>
          </cell>
          <cell r="IB32">
            <v>0</v>
          </cell>
          <cell r="IC32">
            <v>0</v>
          </cell>
          <cell r="ID32">
            <v>0</v>
          </cell>
          <cell r="IF32">
            <v>0</v>
          </cell>
          <cell r="IH32">
            <v>0</v>
          </cell>
          <cell r="IJ32">
            <v>0</v>
          </cell>
          <cell r="IL32">
            <v>0</v>
          </cell>
          <cell r="IN32">
            <v>0</v>
          </cell>
          <cell r="IP32">
            <v>0</v>
          </cell>
          <cell r="IS32">
            <v>0</v>
          </cell>
        </row>
        <row r="33">
          <cell r="B33" t="str">
            <v>ESTIMACION N°26</v>
          </cell>
          <cell r="I33">
            <v>0</v>
          </cell>
          <cell r="L33">
            <v>0</v>
          </cell>
          <cell r="O33">
            <v>0</v>
          </cell>
          <cell r="R33">
            <v>0</v>
          </cell>
          <cell r="U33">
            <v>0</v>
          </cell>
          <cell r="X33">
            <v>0</v>
          </cell>
          <cell r="AA33">
            <v>0</v>
          </cell>
          <cell r="AD33">
            <v>0</v>
          </cell>
          <cell r="AG33">
            <v>0</v>
          </cell>
          <cell r="AJ33">
            <v>0</v>
          </cell>
          <cell r="AM33">
            <v>0</v>
          </cell>
          <cell r="AP33">
            <v>0</v>
          </cell>
          <cell r="AS33">
            <v>0</v>
          </cell>
          <cell r="AV33">
            <v>0</v>
          </cell>
          <cell r="AY33">
            <v>0</v>
          </cell>
          <cell r="BB33">
            <v>0</v>
          </cell>
          <cell r="BE33">
            <v>0</v>
          </cell>
          <cell r="BH33">
            <v>0</v>
          </cell>
          <cell r="BK33">
            <v>0</v>
          </cell>
          <cell r="BN33">
            <v>0</v>
          </cell>
          <cell r="BQ33">
            <v>0</v>
          </cell>
          <cell r="BT33">
            <v>0</v>
          </cell>
          <cell r="BW33">
            <v>0</v>
          </cell>
          <cell r="BZ33">
            <v>0</v>
          </cell>
          <cell r="CC33">
            <v>0</v>
          </cell>
          <cell r="CF33">
            <v>0</v>
          </cell>
          <cell r="CI33">
            <v>0</v>
          </cell>
          <cell r="CL33">
            <v>0</v>
          </cell>
          <cell r="CO33">
            <v>0</v>
          </cell>
          <cell r="CR33">
            <v>0</v>
          </cell>
          <cell r="CU33">
            <v>0</v>
          </cell>
          <cell r="CX33">
            <v>0</v>
          </cell>
          <cell r="DA33">
            <v>0</v>
          </cell>
          <cell r="DD33">
            <v>0</v>
          </cell>
          <cell r="DG33">
            <v>0</v>
          </cell>
          <cell r="DJ33">
            <v>0</v>
          </cell>
          <cell r="DM33">
            <v>0</v>
          </cell>
          <cell r="DP33">
            <v>0</v>
          </cell>
          <cell r="DS33">
            <v>0</v>
          </cell>
          <cell r="DV33">
            <v>0</v>
          </cell>
          <cell r="DY33">
            <v>0</v>
          </cell>
          <cell r="EB33">
            <v>0</v>
          </cell>
          <cell r="EE33">
            <v>0</v>
          </cell>
          <cell r="EH33">
            <v>0</v>
          </cell>
          <cell r="EK33">
            <v>0</v>
          </cell>
          <cell r="EN33">
            <v>0</v>
          </cell>
          <cell r="EQ33">
            <v>0</v>
          </cell>
          <cell r="HN33">
            <v>0</v>
          </cell>
          <cell r="HP33">
            <v>0</v>
          </cell>
          <cell r="HR33">
            <v>0</v>
          </cell>
          <cell r="HT33">
            <v>0</v>
          </cell>
          <cell r="HV33">
            <v>0</v>
          </cell>
          <cell r="HX33">
            <v>0</v>
          </cell>
          <cell r="HZ33">
            <v>0</v>
          </cell>
          <cell r="IB33">
            <v>0</v>
          </cell>
          <cell r="IC33">
            <v>0</v>
          </cell>
          <cell r="ID33">
            <v>0</v>
          </cell>
          <cell r="IF33">
            <v>0</v>
          </cell>
          <cell r="IH33">
            <v>0</v>
          </cell>
          <cell r="IJ33">
            <v>0</v>
          </cell>
          <cell r="IL33">
            <v>0</v>
          </cell>
          <cell r="IN33">
            <v>0</v>
          </cell>
          <cell r="IP33">
            <v>0</v>
          </cell>
          <cell r="IS33">
            <v>0</v>
          </cell>
        </row>
        <row r="34">
          <cell r="B34" t="str">
            <v>ESTIMACION N°27</v>
          </cell>
          <cell r="I34">
            <v>0</v>
          </cell>
          <cell r="L34">
            <v>0</v>
          </cell>
          <cell r="O34">
            <v>0</v>
          </cell>
          <cell r="R34">
            <v>0</v>
          </cell>
          <cell r="U34">
            <v>0</v>
          </cell>
          <cell r="X34">
            <v>0</v>
          </cell>
          <cell r="AA34">
            <v>0</v>
          </cell>
          <cell r="AD34">
            <v>0</v>
          </cell>
          <cell r="AG34">
            <v>0</v>
          </cell>
          <cell r="AJ34">
            <v>0</v>
          </cell>
          <cell r="AM34">
            <v>0</v>
          </cell>
          <cell r="AP34">
            <v>0</v>
          </cell>
          <cell r="AS34">
            <v>0</v>
          </cell>
          <cell r="AV34">
            <v>0</v>
          </cell>
          <cell r="AY34">
            <v>0</v>
          </cell>
          <cell r="BB34">
            <v>0</v>
          </cell>
          <cell r="BE34">
            <v>0</v>
          </cell>
          <cell r="BH34">
            <v>0</v>
          </cell>
          <cell r="BK34">
            <v>0</v>
          </cell>
          <cell r="BN34">
            <v>0</v>
          </cell>
          <cell r="BQ34">
            <v>0</v>
          </cell>
          <cell r="BT34">
            <v>0</v>
          </cell>
          <cell r="BW34">
            <v>0</v>
          </cell>
          <cell r="BZ34">
            <v>0</v>
          </cell>
          <cell r="CC34">
            <v>0</v>
          </cell>
          <cell r="CF34">
            <v>0</v>
          </cell>
          <cell r="CI34">
            <v>0</v>
          </cell>
          <cell r="CL34">
            <v>0</v>
          </cell>
          <cell r="CO34">
            <v>0</v>
          </cell>
          <cell r="CR34">
            <v>0</v>
          </cell>
          <cell r="CU34">
            <v>0</v>
          </cell>
          <cell r="CX34">
            <v>0</v>
          </cell>
          <cell r="DA34">
            <v>0</v>
          </cell>
          <cell r="DD34">
            <v>0</v>
          </cell>
          <cell r="DG34">
            <v>0</v>
          </cell>
          <cell r="DJ34">
            <v>0</v>
          </cell>
          <cell r="DM34">
            <v>0</v>
          </cell>
          <cell r="DP34">
            <v>0</v>
          </cell>
          <cell r="DS34">
            <v>0</v>
          </cell>
          <cell r="DV34">
            <v>0</v>
          </cell>
          <cell r="DY34">
            <v>0</v>
          </cell>
          <cell r="EB34">
            <v>0</v>
          </cell>
          <cell r="EE34">
            <v>0</v>
          </cell>
          <cell r="EH34">
            <v>0</v>
          </cell>
          <cell r="EK34">
            <v>0</v>
          </cell>
          <cell r="EN34">
            <v>0</v>
          </cell>
          <cell r="EQ34">
            <v>0</v>
          </cell>
          <cell r="HN34">
            <v>0</v>
          </cell>
          <cell r="HP34">
            <v>0</v>
          </cell>
          <cell r="HR34">
            <v>0</v>
          </cell>
          <cell r="HT34">
            <v>0</v>
          </cell>
          <cell r="HV34">
            <v>0</v>
          </cell>
          <cell r="HX34">
            <v>0</v>
          </cell>
          <cell r="HZ34">
            <v>0</v>
          </cell>
          <cell r="IB34">
            <v>0</v>
          </cell>
          <cell r="IC34">
            <v>0</v>
          </cell>
          <cell r="ID34">
            <v>0</v>
          </cell>
          <cell r="IF34">
            <v>0</v>
          </cell>
          <cell r="IH34">
            <v>0</v>
          </cell>
          <cell r="IJ34">
            <v>0</v>
          </cell>
          <cell r="IL34">
            <v>0</v>
          </cell>
          <cell r="IN34">
            <v>0</v>
          </cell>
          <cell r="IP34">
            <v>0</v>
          </cell>
          <cell r="IS34">
            <v>0</v>
          </cell>
        </row>
        <row r="35">
          <cell r="B35" t="str">
            <v>ESTIMACION N°28</v>
          </cell>
          <cell r="I35">
            <v>0</v>
          </cell>
          <cell r="L35">
            <v>0</v>
          </cell>
          <cell r="O35">
            <v>0</v>
          </cell>
          <cell r="R35">
            <v>0</v>
          </cell>
          <cell r="U35">
            <v>0</v>
          </cell>
          <cell r="X35">
            <v>0</v>
          </cell>
          <cell r="AA35">
            <v>0</v>
          </cell>
          <cell r="AD35">
            <v>0</v>
          </cell>
          <cell r="AG35">
            <v>0</v>
          </cell>
          <cell r="AJ35">
            <v>0</v>
          </cell>
          <cell r="AM35">
            <v>0</v>
          </cell>
          <cell r="AP35">
            <v>0</v>
          </cell>
          <cell r="AS35">
            <v>0</v>
          </cell>
          <cell r="AV35">
            <v>0</v>
          </cell>
          <cell r="AY35">
            <v>0</v>
          </cell>
          <cell r="BB35">
            <v>0</v>
          </cell>
          <cell r="BE35">
            <v>0</v>
          </cell>
          <cell r="BH35">
            <v>0</v>
          </cell>
          <cell r="BK35">
            <v>0</v>
          </cell>
          <cell r="BN35">
            <v>0</v>
          </cell>
          <cell r="BQ35">
            <v>0</v>
          </cell>
          <cell r="BT35">
            <v>0</v>
          </cell>
          <cell r="BW35">
            <v>0</v>
          </cell>
          <cell r="BZ35">
            <v>0</v>
          </cell>
          <cell r="CC35">
            <v>0</v>
          </cell>
          <cell r="CF35">
            <v>0</v>
          </cell>
          <cell r="CI35">
            <v>0</v>
          </cell>
          <cell r="CL35">
            <v>0</v>
          </cell>
          <cell r="CO35">
            <v>0</v>
          </cell>
          <cell r="CR35">
            <v>0</v>
          </cell>
          <cell r="CU35">
            <v>0</v>
          </cell>
          <cell r="CX35">
            <v>0</v>
          </cell>
          <cell r="DA35">
            <v>0</v>
          </cell>
          <cell r="DD35">
            <v>0</v>
          </cell>
          <cell r="DG35">
            <v>0</v>
          </cell>
          <cell r="DJ35">
            <v>0</v>
          </cell>
          <cell r="DM35">
            <v>0</v>
          </cell>
          <cell r="DP35">
            <v>0</v>
          </cell>
          <cell r="DS35">
            <v>0</v>
          </cell>
          <cell r="DV35">
            <v>0</v>
          </cell>
          <cell r="DY35">
            <v>0</v>
          </cell>
          <cell r="EB35">
            <v>0</v>
          </cell>
          <cell r="EE35">
            <v>0</v>
          </cell>
          <cell r="EH35">
            <v>0</v>
          </cell>
          <cell r="EK35">
            <v>0</v>
          </cell>
          <cell r="EN35">
            <v>0</v>
          </cell>
          <cell r="EQ35">
            <v>0</v>
          </cell>
          <cell r="HN35">
            <v>0</v>
          </cell>
          <cell r="HP35">
            <v>0</v>
          </cell>
          <cell r="HR35">
            <v>0</v>
          </cell>
          <cell r="HT35">
            <v>0</v>
          </cell>
          <cell r="HV35">
            <v>0</v>
          </cell>
          <cell r="HX35">
            <v>0</v>
          </cell>
          <cell r="HZ35">
            <v>0</v>
          </cell>
          <cell r="IB35">
            <v>0</v>
          </cell>
          <cell r="IC35">
            <v>0</v>
          </cell>
          <cell r="ID35">
            <v>0</v>
          </cell>
          <cell r="IF35">
            <v>0</v>
          </cell>
          <cell r="IH35">
            <v>0</v>
          </cell>
          <cell r="IJ35">
            <v>0</v>
          </cell>
          <cell r="IL35">
            <v>0</v>
          </cell>
          <cell r="IN35">
            <v>0</v>
          </cell>
          <cell r="IP35">
            <v>0</v>
          </cell>
          <cell r="IS35">
            <v>0</v>
          </cell>
        </row>
        <row r="36">
          <cell r="B36" t="str">
            <v>ESTIMACION N°29</v>
          </cell>
          <cell r="I36">
            <v>0</v>
          </cell>
          <cell r="L36">
            <v>0</v>
          </cell>
          <cell r="O36">
            <v>0</v>
          </cell>
          <cell r="R36">
            <v>0</v>
          </cell>
          <cell r="U36">
            <v>0</v>
          </cell>
          <cell r="X36">
            <v>0</v>
          </cell>
          <cell r="AA36">
            <v>0</v>
          </cell>
          <cell r="AD36">
            <v>0</v>
          </cell>
          <cell r="AG36">
            <v>0</v>
          </cell>
          <cell r="AJ36">
            <v>0</v>
          </cell>
          <cell r="AM36">
            <v>0</v>
          </cell>
          <cell r="AP36">
            <v>0</v>
          </cell>
          <cell r="AS36">
            <v>0</v>
          </cell>
          <cell r="AV36">
            <v>0</v>
          </cell>
          <cell r="AY36">
            <v>0</v>
          </cell>
          <cell r="BB36">
            <v>0</v>
          </cell>
          <cell r="BE36">
            <v>0</v>
          </cell>
          <cell r="BH36">
            <v>0</v>
          </cell>
          <cell r="BK36">
            <v>0</v>
          </cell>
          <cell r="BN36">
            <v>0</v>
          </cell>
          <cell r="BQ36">
            <v>0</v>
          </cell>
          <cell r="BT36">
            <v>0</v>
          </cell>
          <cell r="BW36">
            <v>0</v>
          </cell>
          <cell r="BZ36">
            <v>0</v>
          </cell>
          <cell r="CC36">
            <v>0</v>
          </cell>
          <cell r="CF36">
            <v>0</v>
          </cell>
          <cell r="CI36">
            <v>0</v>
          </cell>
          <cell r="CL36">
            <v>0</v>
          </cell>
          <cell r="CO36">
            <v>0</v>
          </cell>
          <cell r="CR36">
            <v>0</v>
          </cell>
          <cell r="CU36">
            <v>0</v>
          </cell>
          <cell r="CX36">
            <v>0</v>
          </cell>
          <cell r="DA36">
            <v>0</v>
          </cell>
          <cell r="DD36">
            <v>0</v>
          </cell>
          <cell r="DG36">
            <v>0</v>
          </cell>
          <cell r="DJ36">
            <v>0</v>
          </cell>
          <cell r="DM36">
            <v>0</v>
          </cell>
          <cell r="DP36">
            <v>0</v>
          </cell>
          <cell r="DS36">
            <v>0</v>
          </cell>
          <cell r="DV36">
            <v>0</v>
          </cell>
          <cell r="DY36">
            <v>0</v>
          </cell>
          <cell r="EB36">
            <v>0</v>
          </cell>
          <cell r="EE36">
            <v>0</v>
          </cell>
          <cell r="EH36">
            <v>0</v>
          </cell>
          <cell r="EK36">
            <v>0</v>
          </cell>
          <cell r="EN36">
            <v>0</v>
          </cell>
          <cell r="EQ36">
            <v>0</v>
          </cell>
          <cell r="HN36">
            <v>0</v>
          </cell>
          <cell r="HP36">
            <v>0</v>
          </cell>
          <cell r="HR36">
            <v>0</v>
          </cell>
          <cell r="HT36">
            <v>0</v>
          </cell>
          <cell r="HV36">
            <v>0</v>
          </cell>
          <cell r="HX36">
            <v>0</v>
          </cell>
          <cell r="HZ36">
            <v>0</v>
          </cell>
          <cell r="IB36">
            <v>0</v>
          </cell>
          <cell r="IC36">
            <v>0</v>
          </cell>
          <cell r="ID36">
            <v>0</v>
          </cell>
          <cell r="IF36">
            <v>0</v>
          </cell>
          <cell r="IH36">
            <v>0</v>
          </cell>
          <cell r="IJ36">
            <v>0</v>
          </cell>
          <cell r="IL36">
            <v>0</v>
          </cell>
          <cell r="IN36">
            <v>0</v>
          </cell>
          <cell r="IP36">
            <v>0</v>
          </cell>
          <cell r="IS36">
            <v>0</v>
          </cell>
        </row>
        <row r="37">
          <cell r="B37" t="str">
            <v>ESTIMACION N°30</v>
          </cell>
          <cell r="I37">
            <v>0</v>
          </cell>
          <cell r="L37">
            <v>0</v>
          </cell>
          <cell r="O37">
            <v>0</v>
          </cell>
          <cell r="R37">
            <v>0</v>
          </cell>
          <cell r="U37">
            <v>0</v>
          </cell>
          <cell r="X37">
            <v>0</v>
          </cell>
          <cell r="AA37">
            <v>0</v>
          </cell>
          <cell r="AD37">
            <v>0</v>
          </cell>
          <cell r="AG37">
            <v>0</v>
          </cell>
          <cell r="AJ37">
            <v>0</v>
          </cell>
          <cell r="AM37">
            <v>0</v>
          </cell>
          <cell r="AP37">
            <v>0</v>
          </cell>
          <cell r="AS37">
            <v>0</v>
          </cell>
          <cell r="AV37">
            <v>0</v>
          </cell>
          <cell r="AY37">
            <v>0</v>
          </cell>
          <cell r="BB37">
            <v>0</v>
          </cell>
          <cell r="BE37">
            <v>0</v>
          </cell>
          <cell r="BH37">
            <v>0</v>
          </cell>
          <cell r="BK37">
            <v>0</v>
          </cell>
          <cell r="BN37">
            <v>0</v>
          </cell>
          <cell r="BQ37">
            <v>0</v>
          </cell>
          <cell r="BT37">
            <v>0</v>
          </cell>
          <cell r="BW37">
            <v>0</v>
          </cell>
          <cell r="BZ37">
            <v>0</v>
          </cell>
          <cell r="CC37">
            <v>0</v>
          </cell>
          <cell r="CF37">
            <v>0</v>
          </cell>
          <cell r="CI37">
            <v>0</v>
          </cell>
          <cell r="CL37">
            <v>0</v>
          </cell>
          <cell r="CO37">
            <v>0</v>
          </cell>
          <cell r="CR37">
            <v>0</v>
          </cell>
          <cell r="CU37">
            <v>0</v>
          </cell>
          <cell r="CX37">
            <v>0</v>
          </cell>
          <cell r="DA37">
            <v>0</v>
          </cell>
          <cell r="DD37">
            <v>0</v>
          </cell>
          <cell r="DG37">
            <v>0</v>
          </cell>
          <cell r="DJ37">
            <v>0</v>
          </cell>
          <cell r="DM37">
            <v>0</v>
          </cell>
          <cell r="DP37">
            <v>0</v>
          </cell>
          <cell r="DS37">
            <v>0</v>
          </cell>
          <cell r="DV37">
            <v>0</v>
          </cell>
          <cell r="DY37">
            <v>0</v>
          </cell>
          <cell r="EB37">
            <v>0</v>
          </cell>
          <cell r="EE37">
            <v>0</v>
          </cell>
          <cell r="EH37">
            <v>0</v>
          </cell>
          <cell r="EK37">
            <v>0</v>
          </cell>
          <cell r="EN37">
            <v>0</v>
          </cell>
          <cell r="EQ37">
            <v>0</v>
          </cell>
          <cell r="HN37">
            <v>0</v>
          </cell>
          <cell r="HP37">
            <v>0</v>
          </cell>
          <cell r="HR37">
            <v>0</v>
          </cell>
          <cell r="HT37">
            <v>0</v>
          </cell>
          <cell r="HV37">
            <v>0</v>
          </cell>
          <cell r="HX37">
            <v>0</v>
          </cell>
          <cell r="HZ37">
            <v>0</v>
          </cell>
          <cell r="IB37">
            <v>0</v>
          </cell>
          <cell r="IC37">
            <v>0</v>
          </cell>
          <cell r="ID37">
            <v>0</v>
          </cell>
          <cell r="IF37">
            <v>0</v>
          </cell>
          <cell r="IH37">
            <v>0</v>
          </cell>
          <cell r="IJ37">
            <v>0</v>
          </cell>
          <cell r="IL37">
            <v>0</v>
          </cell>
          <cell r="IN37">
            <v>0</v>
          </cell>
          <cell r="IP37">
            <v>0</v>
          </cell>
          <cell r="IS37">
            <v>0</v>
          </cell>
        </row>
        <row r="38">
          <cell r="B38" t="str">
            <v>ESTIMACION N°31</v>
          </cell>
          <cell r="I38">
            <v>0</v>
          </cell>
          <cell r="L38">
            <v>0</v>
          </cell>
          <cell r="O38">
            <v>0</v>
          </cell>
          <cell r="R38">
            <v>0</v>
          </cell>
          <cell r="U38">
            <v>0</v>
          </cell>
          <cell r="X38">
            <v>0</v>
          </cell>
          <cell r="AA38">
            <v>0</v>
          </cell>
          <cell r="AD38">
            <v>0</v>
          </cell>
          <cell r="AG38">
            <v>0</v>
          </cell>
          <cell r="AJ38">
            <v>0</v>
          </cell>
          <cell r="AM38">
            <v>0</v>
          </cell>
          <cell r="AP38">
            <v>0</v>
          </cell>
          <cell r="AS38">
            <v>0</v>
          </cell>
          <cell r="AV38">
            <v>0</v>
          </cell>
          <cell r="AY38">
            <v>0</v>
          </cell>
          <cell r="BB38">
            <v>0</v>
          </cell>
          <cell r="BE38">
            <v>0</v>
          </cell>
          <cell r="BH38">
            <v>0</v>
          </cell>
          <cell r="BK38">
            <v>0</v>
          </cell>
          <cell r="BN38">
            <v>0</v>
          </cell>
          <cell r="BQ38">
            <v>0</v>
          </cell>
          <cell r="BT38">
            <v>0</v>
          </cell>
          <cell r="BW38">
            <v>0</v>
          </cell>
          <cell r="BZ38">
            <v>0</v>
          </cell>
          <cell r="CC38">
            <v>0</v>
          </cell>
          <cell r="CF38">
            <v>0</v>
          </cell>
          <cell r="CI38">
            <v>0</v>
          </cell>
          <cell r="CL38">
            <v>0</v>
          </cell>
          <cell r="CO38">
            <v>0</v>
          </cell>
          <cell r="CR38">
            <v>0</v>
          </cell>
          <cell r="CU38">
            <v>0</v>
          </cell>
          <cell r="CX38">
            <v>0</v>
          </cell>
          <cell r="DA38">
            <v>0</v>
          </cell>
          <cell r="DD38">
            <v>0</v>
          </cell>
          <cell r="DG38">
            <v>0</v>
          </cell>
          <cell r="DJ38">
            <v>0</v>
          </cell>
          <cell r="DM38">
            <v>0</v>
          </cell>
          <cell r="DP38">
            <v>0</v>
          </cell>
          <cell r="DS38">
            <v>0</v>
          </cell>
          <cell r="DV38">
            <v>0</v>
          </cell>
          <cell r="DY38">
            <v>0</v>
          </cell>
          <cell r="EB38">
            <v>0</v>
          </cell>
          <cell r="EE38">
            <v>0</v>
          </cell>
          <cell r="EH38">
            <v>0</v>
          </cell>
          <cell r="EK38">
            <v>0</v>
          </cell>
          <cell r="EN38">
            <v>0</v>
          </cell>
          <cell r="EQ38">
            <v>0</v>
          </cell>
          <cell r="HN38">
            <v>0</v>
          </cell>
          <cell r="HP38">
            <v>0</v>
          </cell>
          <cell r="HR38">
            <v>0</v>
          </cell>
          <cell r="HT38">
            <v>0</v>
          </cell>
          <cell r="HV38">
            <v>0</v>
          </cell>
          <cell r="HX38">
            <v>0</v>
          </cell>
          <cell r="HZ38">
            <v>0</v>
          </cell>
          <cell r="IB38">
            <v>0</v>
          </cell>
          <cell r="IC38">
            <v>0</v>
          </cell>
          <cell r="ID38">
            <v>0</v>
          </cell>
          <cell r="IF38">
            <v>0</v>
          </cell>
          <cell r="IH38">
            <v>0</v>
          </cell>
          <cell r="IJ38">
            <v>0</v>
          </cell>
          <cell r="IL38">
            <v>0</v>
          </cell>
          <cell r="IN38">
            <v>0</v>
          </cell>
          <cell r="IP38">
            <v>0</v>
          </cell>
          <cell r="IS38">
            <v>0</v>
          </cell>
        </row>
        <row r="39">
          <cell r="B39" t="str">
            <v>ESTIMACION N°32</v>
          </cell>
          <cell r="I39">
            <v>0</v>
          </cell>
          <cell r="L39">
            <v>0</v>
          </cell>
          <cell r="O39">
            <v>0</v>
          </cell>
          <cell r="R39">
            <v>0</v>
          </cell>
          <cell r="U39">
            <v>0</v>
          </cell>
          <cell r="X39">
            <v>0</v>
          </cell>
          <cell r="AA39">
            <v>0</v>
          </cell>
          <cell r="AD39">
            <v>0</v>
          </cell>
          <cell r="AG39">
            <v>0</v>
          </cell>
          <cell r="AJ39">
            <v>0</v>
          </cell>
          <cell r="AM39">
            <v>0</v>
          </cell>
          <cell r="AP39">
            <v>0</v>
          </cell>
          <cell r="AS39">
            <v>0</v>
          </cell>
          <cell r="AV39">
            <v>0</v>
          </cell>
          <cell r="AY39">
            <v>0</v>
          </cell>
          <cell r="BB39">
            <v>0</v>
          </cell>
          <cell r="BE39">
            <v>0</v>
          </cell>
          <cell r="BH39">
            <v>0</v>
          </cell>
          <cell r="BK39">
            <v>0</v>
          </cell>
          <cell r="BN39">
            <v>0</v>
          </cell>
          <cell r="BQ39">
            <v>0</v>
          </cell>
          <cell r="BT39">
            <v>0</v>
          </cell>
          <cell r="BW39">
            <v>0</v>
          </cell>
          <cell r="BZ39">
            <v>0</v>
          </cell>
          <cell r="CC39">
            <v>0</v>
          </cell>
          <cell r="CF39">
            <v>0</v>
          </cell>
          <cell r="CI39">
            <v>0</v>
          </cell>
          <cell r="CL39">
            <v>0</v>
          </cell>
          <cell r="CO39">
            <v>0</v>
          </cell>
          <cell r="CR39">
            <v>0</v>
          </cell>
          <cell r="CU39">
            <v>0</v>
          </cell>
          <cell r="CX39">
            <v>0</v>
          </cell>
          <cell r="DA39">
            <v>0</v>
          </cell>
          <cell r="DD39">
            <v>0</v>
          </cell>
          <cell r="DG39">
            <v>0</v>
          </cell>
          <cell r="DJ39">
            <v>0</v>
          </cell>
          <cell r="DM39">
            <v>0</v>
          </cell>
          <cell r="DP39">
            <v>0</v>
          </cell>
          <cell r="DS39">
            <v>0</v>
          </cell>
          <cell r="DV39">
            <v>0</v>
          </cell>
          <cell r="DY39">
            <v>0</v>
          </cell>
          <cell r="EB39">
            <v>0</v>
          </cell>
          <cell r="EE39">
            <v>0</v>
          </cell>
          <cell r="EH39">
            <v>0</v>
          </cell>
          <cell r="EK39">
            <v>0</v>
          </cell>
          <cell r="EN39">
            <v>0</v>
          </cell>
          <cell r="EQ39">
            <v>0</v>
          </cell>
          <cell r="HN39">
            <v>0</v>
          </cell>
          <cell r="HP39">
            <v>0</v>
          </cell>
          <cell r="HR39">
            <v>0</v>
          </cell>
          <cell r="HT39">
            <v>0</v>
          </cell>
          <cell r="HV39">
            <v>0</v>
          </cell>
          <cell r="HX39">
            <v>0</v>
          </cell>
          <cell r="HZ39">
            <v>0</v>
          </cell>
          <cell r="IB39">
            <v>0</v>
          </cell>
          <cell r="IC39">
            <v>0</v>
          </cell>
          <cell r="ID39">
            <v>0</v>
          </cell>
          <cell r="IF39">
            <v>0</v>
          </cell>
          <cell r="IH39">
            <v>0</v>
          </cell>
          <cell r="IJ39">
            <v>0</v>
          </cell>
          <cell r="IL39">
            <v>0</v>
          </cell>
          <cell r="IN39">
            <v>0</v>
          </cell>
          <cell r="IP39">
            <v>0</v>
          </cell>
          <cell r="IS39">
            <v>0</v>
          </cell>
        </row>
        <row r="40">
          <cell r="B40" t="str">
            <v>ESTIMACION N°33</v>
          </cell>
          <cell r="I40">
            <v>0</v>
          </cell>
          <cell r="L40">
            <v>0</v>
          </cell>
          <cell r="O40">
            <v>0</v>
          </cell>
          <cell r="R40">
            <v>0</v>
          </cell>
          <cell r="U40">
            <v>0</v>
          </cell>
          <cell r="X40">
            <v>0</v>
          </cell>
          <cell r="AA40">
            <v>0</v>
          </cell>
          <cell r="AD40">
            <v>0</v>
          </cell>
          <cell r="AG40">
            <v>0</v>
          </cell>
          <cell r="AJ40">
            <v>0</v>
          </cell>
          <cell r="AM40">
            <v>0</v>
          </cell>
          <cell r="AP40">
            <v>0</v>
          </cell>
          <cell r="AS40">
            <v>0</v>
          </cell>
          <cell r="AV40">
            <v>0</v>
          </cell>
          <cell r="AY40">
            <v>0</v>
          </cell>
          <cell r="BB40">
            <v>0</v>
          </cell>
          <cell r="BE40">
            <v>0</v>
          </cell>
          <cell r="BH40">
            <v>0</v>
          </cell>
          <cell r="BK40">
            <v>0</v>
          </cell>
          <cell r="BN40">
            <v>0</v>
          </cell>
          <cell r="BQ40">
            <v>0</v>
          </cell>
          <cell r="BT40">
            <v>0</v>
          </cell>
          <cell r="BW40">
            <v>0</v>
          </cell>
          <cell r="BZ40">
            <v>0</v>
          </cell>
          <cell r="CC40">
            <v>0</v>
          </cell>
          <cell r="CF40">
            <v>0</v>
          </cell>
          <cell r="CI40">
            <v>0</v>
          </cell>
          <cell r="CL40">
            <v>0</v>
          </cell>
          <cell r="CO40">
            <v>0</v>
          </cell>
          <cell r="CR40">
            <v>0</v>
          </cell>
          <cell r="CU40">
            <v>0</v>
          </cell>
          <cell r="CX40">
            <v>0</v>
          </cell>
          <cell r="DA40">
            <v>0</v>
          </cell>
          <cell r="DD40">
            <v>0</v>
          </cell>
          <cell r="DG40">
            <v>0</v>
          </cell>
          <cell r="DJ40">
            <v>0</v>
          </cell>
          <cell r="DM40">
            <v>0</v>
          </cell>
          <cell r="DP40">
            <v>0</v>
          </cell>
          <cell r="DS40">
            <v>0</v>
          </cell>
          <cell r="DV40">
            <v>0</v>
          </cell>
          <cell r="DY40">
            <v>0</v>
          </cell>
          <cell r="EB40">
            <v>0</v>
          </cell>
          <cell r="EE40">
            <v>0</v>
          </cell>
          <cell r="EH40">
            <v>0</v>
          </cell>
          <cell r="EK40">
            <v>0</v>
          </cell>
          <cell r="EN40">
            <v>0</v>
          </cell>
          <cell r="EQ40">
            <v>0</v>
          </cell>
          <cell r="HN40">
            <v>0</v>
          </cell>
          <cell r="HP40">
            <v>0</v>
          </cell>
          <cell r="HR40">
            <v>0</v>
          </cell>
          <cell r="HT40">
            <v>0</v>
          </cell>
          <cell r="HV40">
            <v>0</v>
          </cell>
          <cell r="HX40">
            <v>0</v>
          </cell>
          <cell r="HZ40">
            <v>0</v>
          </cell>
          <cell r="IB40">
            <v>0</v>
          </cell>
          <cell r="IC40">
            <v>0</v>
          </cell>
          <cell r="ID40">
            <v>0</v>
          </cell>
          <cell r="IF40">
            <v>0</v>
          </cell>
          <cell r="IH40">
            <v>0</v>
          </cell>
          <cell r="IJ40">
            <v>0</v>
          </cell>
          <cell r="IL40">
            <v>0</v>
          </cell>
          <cell r="IN40">
            <v>0</v>
          </cell>
          <cell r="IP40">
            <v>0</v>
          </cell>
          <cell r="IS40">
            <v>0</v>
          </cell>
        </row>
        <row r="41">
          <cell r="B41" t="str">
            <v>ESTIMACION N°34</v>
          </cell>
          <cell r="I41">
            <v>0</v>
          </cell>
          <cell r="L41">
            <v>0</v>
          </cell>
          <cell r="O41">
            <v>0</v>
          </cell>
          <cell r="R41">
            <v>0</v>
          </cell>
          <cell r="U41">
            <v>0</v>
          </cell>
          <cell r="X41">
            <v>0</v>
          </cell>
          <cell r="AA41">
            <v>0</v>
          </cell>
          <cell r="AD41">
            <v>0</v>
          </cell>
          <cell r="AG41">
            <v>0</v>
          </cell>
          <cell r="AJ41">
            <v>0</v>
          </cell>
          <cell r="AM41">
            <v>0</v>
          </cell>
          <cell r="AP41">
            <v>0</v>
          </cell>
          <cell r="AS41">
            <v>0</v>
          </cell>
          <cell r="AV41">
            <v>0</v>
          </cell>
          <cell r="AY41">
            <v>0</v>
          </cell>
          <cell r="BB41">
            <v>0</v>
          </cell>
          <cell r="BE41">
            <v>0</v>
          </cell>
          <cell r="BH41">
            <v>0</v>
          </cell>
          <cell r="BK41">
            <v>0</v>
          </cell>
          <cell r="BN41">
            <v>0</v>
          </cell>
          <cell r="BQ41">
            <v>0</v>
          </cell>
          <cell r="BT41">
            <v>0</v>
          </cell>
          <cell r="BW41">
            <v>0</v>
          </cell>
          <cell r="BZ41">
            <v>0</v>
          </cell>
          <cell r="CC41">
            <v>0</v>
          </cell>
          <cell r="CF41">
            <v>0</v>
          </cell>
          <cell r="CI41">
            <v>0</v>
          </cell>
          <cell r="CL41">
            <v>0</v>
          </cell>
          <cell r="CO41">
            <v>0</v>
          </cell>
          <cell r="CR41">
            <v>0</v>
          </cell>
          <cell r="CU41">
            <v>0</v>
          </cell>
          <cell r="CX41">
            <v>0</v>
          </cell>
          <cell r="DA41">
            <v>0</v>
          </cell>
          <cell r="DD41">
            <v>0</v>
          </cell>
          <cell r="DG41">
            <v>0</v>
          </cell>
          <cell r="DJ41">
            <v>0</v>
          </cell>
          <cell r="DM41">
            <v>0</v>
          </cell>
          <cell r="DP41">
            <v>0</v>
          </cell>
          <cell r="DS41">
            <v>0</v>
          </cell>
          <cell r="DV41">
            <v>0</v>
          </cell>
          <cell r="DY41">
            <v>0</v>
          </cell>
          <cell r="EB41">
            <v>0</v>
          </cell>
          <cell r="EE41">
            <v>0</v>
          </cell>
          <cell r="EH41">
            <v>0</v>
          </cell>
          <cell r="EK41">
            <v>0</v>
          </cell>
          <cell r="EN41">
            <v>0</v>
          </cell>
          <cell r="EQ41">
            <v>0</v>
          </cell>
          <cell r="HN41">
            <v>0</v>
          </cell>
          <cell r="HP41">
            <v>0</v>
          </cell>
          <cell r="HR41">
            <v>0</v>
          </cell>
          <cell r="HT41">
            <v>0</v>
          </cell>
          <cell r="HV41">
            <v>0</v>
          </cell>
          <cell r="HX41">
            <v>0</v>
          </cell>
          <cell r="HZ41">
            <v>0</v>
          </cell>
          <cell r="IB41">
            <v>0</v>
          </cell>
          <cell r="IC41">
            <v>0</v>
          </cell>
          <cell r="ID41">
            <v>0</v>
          </cell>
          <cell r="IF41">
            <v>0</v>
          </cell>
          <cell r="IH41">
            <v>0</v>
          </cell>
          <cell r="IJ41">
            <v>0</v>
          </cell>
          <cell r="IL41">
            <v>0</v>
          </cell>
          <cell r="IN41">
            <v>0</v>
          </cell>
          <cell r="IP41">
            <v>0</v>
          </cell>
          <cell r="IS41">
            <v>0</v>
          </cell>
        </row>
        <row r="42">
          <cell r="B42" t="str">
            <v>ESTIMACION N°35</v>
          </cell>
          <cell r="I42">
            <v>0</v>
          </cell>
          <cell r="L42">
            <v>0</v>
          </cell>
          <cell r="O42">
            <v>0</v>
          </cell>
          <cell r="R42">
            <v>0</v>
          </cell>
          <cell r="U42">
            <v>0</v>
          </cell>
          <cell r="X42">
            <v>0</v>
          </cell>
          <cell r="AA42">
            <v>0</v>
          </cell>
          <cell r="AD42">
            <v>0</v>
          </cell>
          <cell r="AG42">
            <v>0</v>
          </cell>
          <cell r="AJ42">
            <v>0</v>
          </cell>
          <cell r="AM42">
            <v>0</v>
          </cell>
          <cell r="AP42">
            <v>0</v>
          </cell>
          <cell r="AS42">
            <v>0</v>
          </cell>
          <cell r="AV42">
            <v>0</v>
          </cell>
          <cell r="AY42">
            <v>0</v>
          </cell>
          <cell r="BB42">
            <v>0</v>
          </cell>
          <cell r="BE42">
            <v>0</v>
          </cell>
          <cell r="BH42">
            <v>0</v>
          </cell>
          <cell r="BK42">
            <v>0</v>
          </cell>
          <cell r="BN42">
            <v>0</v>
          </cell>
          <cell r="BQ42">
            <v>0</v>
          </cell>
          <cell r="BT42">
            <v>0</v>
          </cell>
          <cell r="BW42">
            <v>0</v>
          </cell>
          <cell r="BZ42">
            <v>0</v>
          </cell>
          <cell r="CC42">
            <v>0</v>
          </cell>
          <cell r="CF42">
            <v>0</v>
          </cell>
          <cell r="CI42">
            <v>0</v>
          </cell>
          <cell r="CL42">
            <v>0</v>
          </cell>
          <cell r="CO42">
            <v>0</v>
          </cell>
          <cell r="CR42">
            <v>0</v>
          </cell>
          <cell r="CU42">
            <v>0</v>
          </cell>
          <cell r="CX42">
            <v>0</v>
          </cell>
          <cell r="DA42">
            <v>0</v>
          </cell>
          <cell r="DD42">
            <v>0</v>
          </cell>
          <cell r="DG42">
            <v>0</v>
          </cell>
          <cell r="DJ42">
            <v>0</v>
          </cell>
          <cell r="DM42">
            <v>0</v>
          </cell>
          <cell r="DP42">
            <v>0</v>
          </cell>
          <cell r="DS42">
            <v>0</v>
          </cell>
          <cell r="DV42">
            <v>0</v>
          </cell>
          <cell r="DY42">
            <v>0</v>
          </cell>
          <cell r="EB42">
            <v>0</v>
          </cell>
          <cell r="EE42">
            <v>0</v>
          </cell>
          <cell r="EH42">
            <v>0</v>
          </cell>
          <cell r="EK42">
            <v>0</v>
          </cell>
          <cell r="EN42">
            <v>0</v>
          </cell>
          <cell r="EQ42">
            <v>0</v>
          </cell>
          <cell r="HN42">
            <v>0</v>
          </cell>
          <cell r="HP42">
            <v>0</v>
          </cell>
          <cell r="HR42">
            <v>0</v>
          </cell>
          <cell r="HT42">
            <v>0</v>
          </cell>
          <cell r="HV42">
            <v>0</v>
          </cell>
          <cell r="HX42">
            <v>0</v>
          </cell>
          <cell r="HZ42">
            <v>0</v>
          </cell>
          <cell r="IB42">
            <v>0</v>
          </cell>
          <cell r="IC42">
            <v>0</v>
          </cell>
          <cell r="ID42">
            <v>0</v>
          </cell>
          <cell r="IF42">
            <v>0</v>
          </cell>
          <cell r="IH42">
            <v>0</v>
          </cell>
          <cell r="IJ42">
            <v>0</v>
          </cell>
          <cell r="IL42">
            <v>0</v>
          </cell>
          <cell r="IN42">
            <v>0</v>
          </cell>
          <cell r="IP42">
            <v>0</v>
          </cell>
          <cell r="IS42">
            <v>0</v>
          </cell>
        </row>
        <row r="43">
          <cell r="B43" t="str">
            <v>ESTIMACION N°36</v>
          </cell>
          <cell r="I43">
            <v>0</v>
          </cell>
          <cell r="L43">
            <v>0</v>
          </cell>
          <cell r="O43">
            <v>0</v>
          </cell>
          <cell r="R43">
            <v>0</v>
          </cell>
          <cell r="U43">
            <v>0</v>
          </cell>
          <cell r="X43">
            <v>0</v>
          </cell>
          <cell r="AA43">
            <v>0</v>
          </cell>
          <cell r="AD43">
            <v>0</v>
          </cell>
          <cell r="AG43">
            <v>0</v>
          </cell>
          <cell r="AJ43">
            <v>0</v>
          </cell>
          <cell r="AM43">
            <v>0</v>
          </cell>
          <cell r="AP43">
            <v>0</v>
          </cell>
          <cell r="AS43">
            <v>0</v>
          </cell>
          <cell r="AV43">
            <v>0</v>
          </cell>
          <cell r="AY43">
            <v>0</v>
          </cell>
          <cell r="BB43">
            <v>0</v>
          </cell>
          <cell r="BE43">
            <v>0</v>
          </cell>
          <cell r="BH43">
            <v>0</v>
          </cell>
          <cell r="BK43">
            <v>0</v>
          </cell>
          <cell r="BN43">
            <v>0</v>
          </cell>
          <cell r="BQ43">
            <v>0</v>
          </cell>
          <cell r="BT43">
            <v>0</v>
          </cell>
          <cell r="BW43">
            <v>0</v>
          </cell>
          <cell r="BZ43">
            <v>0</v>
          </cell>
          <cell r="CC43">
            <v>0</v>
          </cell>
          <cell r="CF43">
            <v>0</v>
          </cell>
          <cell r="CI43">
            <v>0</v>
          </cell>
          <cell r="CL43">
            <v>0</v>
          </cell>
          <cell r="CO43">
            <v>0</v>
          </cell>
          <cell r="CR43">
            <v>0</v>
          </cell>
          <cell r="CU43">
            <v>0</v>
          </cell>
          <cell r="CX43">
            <v>0</v>
          </cell>
          <cell r="DA43">
            <v>0</v>
          </cell>
          <cell r="DD43">
            <v>0</v>
          </cell>
          <cell r="DG43">
            <v>0</v>
          </cell>
          <cell r="DJ43">
            <v>0</v>
          </cell>
          <cell r="DM43">
            <v>0</v>
          </cell>
          <cell r="DP43">
            <v>0</v>
          </cell>
          <cell r="DS43">
            <v>0</v>
          </cell>
          <cell r="DV43">
            <v>0</v>
          </cell>
          <cell r="DY43">
            <v>0</v>
          </cell>
          <cell r="EB43">
            <v>0</v>
          </cell>
          <cell r="EE43">
            <v>0</v>
          </cell>
          <cell r="EH43">
            <v>0</v>
          </cell>
          <cell r="EK43">
            <v>0</v>
          </cell>
          <cell r="EN43">
            <v>0</v>
          </cell>
          <cell r="EQ43">
            <v>0</v>
          </cell>
          <cell r="HN43">
            <v>0</v>
          </cell>
          <cell r="HP43">
            <v>0</v>
          </cell>
          <cell r="HR43">
            <v>0</v>
          </cell>
          <cell r="HT43">
            <v>0</v>
          </cell>
          <cell r="HV43">
            <v>0</v>
          </cell>
          <cell r="HX43">
            <v>0</v>
          </cell>
          <cell r="HZ43">
            <v>0</v>
          </cell>
          <cell r="IB43">
            <v>0</v>
          </cell>
          <cell r="IC43">
            <v>0</v>
          </cell>
          <cell r="ID43">
            <v>0</v>
          </cell>
          <cell r="IF43">
            <v>0</v>
          </cell>
          <cell r="IH43">
            <v>0</v>
          </cell>
          <cell r="IJ43">
            <v>0</v>
          </cell>
          <cell r="IL43">
            <v>0</v>
          </cell>
          <cell r="IN43">
            <v>0</v>
          </cell>
          <cell r="IP43">
            <v>0</v>
          </cell>
          <cell r="IS43">
            <v>0</v>
          </cell>
        </row>
        <row r="44">
          <cell r="B44" t="str">
            <v>ESTIMACION N°37</v>
          </cell>
          <cell r="I44">
            <v>0</v>
          </cell>
          <cell r="L44">
            <v>0</v>
          </cell>
          <cell r="O44">
            <v>0</v>
          </cell>
          <cell r="R44">
            <v>0</v>
          </cell>
          <cell r="U44">
            <v>0</v>
          </cell>
          <cell r="X44">
            <v>0</v>
          </cell>
          <cell r="AA44">
            <v>0</v>
          </cell>
          <cell r="AD44">
            <v>0</v>
          </cell>
          <cell r="AG44">
            <v>0</v>
          </cell>
          <cell r="AJ44">
            <v>0</v>
          </cell>
          <cell r="AM44">
            <v>0</v>
          </cell>
          <cell r="AP44">
            <v>0</v>
          </cell>
          <cell r="AS44">
            <v>0</v>
          </cell>
          <cell r="AV44">
            <v>0</v>
          </cell>
          <cell r="AY44">
            <v>0</v>
          </cell>
          <cell r="BB44">
            <v>0</v>
          </cell>
          <cell r="BE44">
            <v>0</v>
          </cell>
          <cell r="BH44">
            <v>0</v>
          </cell>
          <cell r="BK44">
            <v>0</v>
          </cell>
          <cell r="BN44">
            <v>0</v>
          </cell>
          <cell r="BQ44">
            <v>0</v>
          </cell>
          <cell r="BT44">
            <v>0</v>
          </cell>
          <cell r="BW44">
            <v>0</v>
          </cell>
          <cell r="BZ44">
            <v>0</v>
          </cell>
          <cell r="CC44">
            <v>0</v>
          </cell>
          <cell r="CF44">
            <v>0</v>
          </cell>
          <cell r="CI44">
            <v>0</v>
          </cell>
          <cell r="CL44">
            <v>0</v>
          </cell>
          <cell r="CO44">
            <v>0</v>
          </cell>
          <cell r="CR44">
            <v>0</v>
          </cell>
          <cell r="CU44">
            <v>0</v>
          </cell>
          <cell r="CX44">
            <v>0</v>
          </cell>
          <cell r="DA44">
            <v>0</v>
          </cell>
          <cell r="DD44">
            <v>0</v>
          </cell>
          <cell r="DG44">
            <v>0</v>
          </cell>
          <cell r="DJ44">
            <v>0</v>
          </cell>
          <cell r="DM44">
            <v>0</v>
          </cell>
          <cell r="DP44">
            <v>0</v>
          </cell>
          <cell r="DS44">
            <v>0</v>
          </cell>
          <cell r="DV44">
            <v>0</v>
          </cell>
          <cell r="DY44">
            <v>0</v>
          </cell>
          <cell r="EB44">
            <v>0</v>
          </cell>
          <cell r="EE44">
            <v>0</v>
          </cell>
          <cell r="EH44">
            <v>0</v>
          </cell>
          <cell r="EK44">
            <v>0</v>
          </cell>
          <cell r="EN44">
            <v>0</v>
          </cell>
          <cell r="EQ44">
            <v>0</v>
          </cell>
          <cell r="HN44">
            <v>0</v>
          </cell>
          <cell r="HP44">
            <v>0</v>
          </cell>
          <cell r="HR44">
            <v>0</v>
          </cell>
          <cell r="HT44">
            <v>0</v>
          </cell>
          <cell r="HV44">
            <v>0</v>
          </cell>
          <cell r="HX44">
            <v>0</v>
          </cell>
          <cell r="HZ44">
            <v>0</v>
          </cell>
          <cell r="IB44">
            <v>0</v>
          </cell>
          <cell r="IC44">
            <v>0</v>
          </cell>
          <cell r="ID44">
            <v>0</v>
          </cell>
          <cell r="IF44">
            <v>0</v>
          </cell>
          <cell r="IH44">
            <v>0</v>
          </cell>
          <cell r="IJ44">
            <v>0</v>
          </cell>
          <cell r="IL44">
            <v>0</v>
          </cell>
          <cell r="IN44">
            <v>0</v>
          </cell>
          <cell r="IP44">
            <v>0</v>
          </cell>
          <cell r="IS44">
            <v>0</v>
          </cell>
        </row>
        <row r="45">
          <cell r="B45" t="str">
            <v>ESTIMACION N°38</v>
          </cell>
          <cell r="I45">
            <v>0</v>
          </cell>
          <cell r="L45">
            <v>0</v>
          </cell>
          <cell r="O45">
            <v>0</v>
          </cell>
          <cell r="R45">
            <v>0</v>
          </cell>
          <cell r="U45">
            <v>0</v>
          </cell>
          <cell r="X45">
            <v>0</v>
          </cell>
          <cell r="AA45">
            <v>0</v>
          </cell>
          <cell r="AD45">
            <v>0</v>
          </cell>
          <cell r="AG45">
            <v>0</v>
          </cell>
          <cell r="AJ45">
            <v>0</v>
          </cell>
          <cell r="AM45">
            <v>0</v>
          </cell>
          <cell r="AP45">
            <v>0</v>
          </cell>
          <cell r="AS45">
            <v>0</v>
          </cell>
          <cell r="AV45">
            <v>0</v>
          </cell>
          <cell r="AY45">
            <v>0</v>
          </cell>
          <cell r="BB45">
            <v>0</v>
          </cell>
          <cell r="BE45">
            <v>0</v>
          </cell>
          <cell r="BH45">
            <v>0</v>
          </cell>
          <cell r="BK45">
            <v>0</v>
          </cell>
          <cell r="BN45">
            <v>0</v>
          </cell>
          <cell r="BQ45">
            <v>0</v>
          </cell>
          <cell r="BT45">
            <v>0</v>
          </cell>
          <cell r="BW45">
            <v>0</v>
          </cell>
          <cell r="BZ45">
            <v>0</v>
          </cell>
          <cell r="CC45">
            <v>0</v>
          </cell>
          <cell r="CF45">
            <v>0</v>
          </cell>
          <cell r="CI45">
            <v>0</v>
          </cell>
          <cell r="CL45">
            <v>0</v>
          </cell>
          <cell r="CO45">
            <v>0</v>
          </cell>
          <cell r="CR45">
            <v>0</v>
          </cell>
          <cell r="CU45">
            <v>0</v>
          </cell>
          <cell r="CX45">
            <v>0</v>
          </cell>
          <cell r="DA45">
            <v>0</v>
          </cell>
          <cell r="DD45">
            <v>0</v>
          </cell>
          <cell r="DG45">
            <v>0</v>
          </cell>
          <cell r="DJ45">
            <v>0</v>
          </cell>
          <cell r="DM45">
            <v>0</v>
          </cell>
          <cell r="DP45">
            <v>0</v>
          </cell>
          <cell r="DS45">
            <v>0</v>
          </cell>
          <cell r="DV45">
            <v>0</v>
          </cell>
          <cell r="DY45">
            <v>0</v>
          </cell>
          <cell r="EB45">
            <v>0</v>
          </cell>
          <cell r="EE45">
            <v>0</v>
          </cell>
          <cell r="EH45">
            <v>0</v>
          </cell>
          <cell r="EK45">
            <v>0</v>
          </cell>
          <cell r="EN45">
            <v>0</v>
          </cell>
          <cell r="EQ45">
            <v>0</v>
          </cell>
          <cell r="HN45">
            <v>0</v>
          </cell>
          <cell r="HP45">
            <v>0</v>
          </cell>
          <cell r="HR45">
            <v>0</v>
          </cell>
          <cell r="HT45">
            <v>0</v>
          </cell>
          <cell r="HV45">
            <v>0</v>
          </cell>
          <cell r="HX45">
            <v>0</v>
          </cell>
          <cell r="HZ45">
            <v>0</v>
          </cell>
          <cell r="IB45">
            <v>0</v>
          </cell>
          <cell r="IC45">
            <v>0</v>
          </cell>
          <cell r="ID45">
            <v>0</v>
          </cell>
          <cell r="IF45">
            <v>0</v>
          </cell>
          <cell r="IH45">
            <v>0</v>
          </cell>
          <cell r="IJ45">
            <v>0</v>
          </cell>
          <cell r="IL45">
            <v>0</v>
          </cell>
          <cell r="IN45">
            <v>0</v>
          </cell>
          <cell r="IP45">
            <v>0</v>
          </cell>
          <cell r="IS45">
            <v>0</v>
          </cell>
        </row>
        <row r="46">
          <cell r="B46" t="str">
            <v>ESTIMACION N°39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  <cell r="X46">
            <v>0</v>
          </cell>
          <cell r="AA46">
            <v>0</v>
          </cell>
          <cell r="AD46">
            <v>0</v>
          </cell>
          <cell r="AG46">
            <v>0</v>
          </cell>
          <cell r="AJ46">
            <v>0</v>
          </cell>
          <cell r="AM46">
            <v>0</v>
          </cell>
          <cell r="AP46">
            <v>0</v>
          </cell>
          <cell r="AS46">
            <v>0</v>
          </cell>
          <cell r="AV46">
            <v>0</v>
          </cell>
          <cell r="AY46">
            <v>0</v>
          </cell>
          <cell r="BB46">
            <v>0</v>
          </cell>
          <cell r="BE46">
            <v>0</v>
          </cell>
          <cell r="BH46">
            <v>0</v>
          </cell>
          <cell r="BK46">
            <v>0</v>
          </cell>
          <cell r="BN46">
            <v>0</v>
          </cell>
          <cell r="BQ46">
            <v>0</v>
          </cell>
          <cell r="BT46">
            <v>0</v>
          </cell>
          <cell r="BW46">
            <v>0</v>
          </cell>
          <cell r="BZ46">
            <v>0</v>
          </cell>
          <cell r="CC46">
            <v>0</v>
          </cell>
          <cell r="CF46">
            <v>0</v>
          </cell>
          <cell r="CI46">
            <v>0</v>
          </cell>
          <cell r="CL46">
            <v>0</v>
          </cell>
          <cell r="CO46">
            <v>0</v>
          </cell>
          <cell r="CR46">
            <v>0</v>
          </cell>
          <cell r="CU46">
            <v>0</v>
          </cell>
          <cell r="CX46">
            <v>0</v>
          </cell>
          <cell r="DA46">
            <v>0</v>
          </cell>
          <cell r="DD46">
            <v>0</v>
          </cell>
          <cell r="DG46">
            <v>0</v>
          </cell>
          <cell r="DJ46">
            <v>0</v>
          </cell>
          <cell r="DM46">
            <v>0</v>
          </cell>
          <cell r="DP46">
            <v>0</v>
          </cell>
          <cell r="DS46">
            <v>0</v>
          </cell>
          <cell r="DV46">
            <v>0</v>
          </cell>
          <cell r="DY46">
            <v>0</v>
          </cell>
          <cell r="EB46">
            <v>0</v>
          </cell>
          <cell r="EE46">
            <v>0</v>
          </cell>
          <cell r="EH46">
            <v>0</v>
          </cell>
          <cell r="EK46">
            <v>0</v>
          </cell>
          <cell r="EN46">
            <v>0</v>
          </cell>
          <cell r="EQ46">
            <v>0</v>
          </cell>
          <cell r="HN46">
            <v>0</v>
          </cell>
          <cell r="HP46">
            <v>0</v>
          </cell>
          <cell r="HR46">
            <v>0</v>
          </cell>
          <cell r="HT46">
            <v>0</v>
          </cell>
          <cell r="HV46">
            <v>0</v>
          </cell>
          <cell r="HX46">
            <v>0</v>
          </cell>
          <cell r="HZ46">
            <v>0</v>
          </cell>
          <cell r="IB46">
            <v>0</v>
          </cell>
          <cell r="IC46">
            <v>0</v>
          </cell>
          <cell r="ID46">
            <v>0</v>
          </cell>
          <cell r="IF46">
            <v>0</v>
          </cell>
          <cell r="IH46">
            <v>0</v>
          </cell>
          <cell r="IJ46">
            <v>0</v>
          </cell>
          <cell r="IL46">
            <v>0</v>
          </cell>
          <cell r="IN46">
            <v>0</v>
          </cell>
          <cell r="IP46">
            <v>0</v>
          </cell>
          <cell r="IS46">
            <v>0</v>
          </cell>
        </row>
        <row r="47">
          <cell r="B47" t="str">
            <v>ESTIMACION N°40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  <cell r="X47">
            <v>0</v>
          </cell>
          <cell r="AA47">
            <v>0</v>
          </cell>
          <cell r="AD47">
            <v>0</v>
          </cell>
          <cell r="AG47">
            <v>0</v>
          </cell>
          <cell r="AJ47">
            <v>0</v>
          </cell>
          <cell r="AM47">
            <v>0</v>
          </cell>
          <cell r="AP47">
            <v>0</v>
          </cell>
          <cell r="AS47">
            <v>0</v>
          </cell>
          <cell r="AV47">
            <v>0</v>
          </cell>
          <cell r="AY47">
            <v>0</v>
          </cell>
          <cell r="BB47">
            <v>0</v>
          </cell>
          <cell r="BE47">
            <v>0</v>
          </cell>
          <cell r="BH47">
            <v>0</v>
          </cell>
          <cell r="BK47">
            <v>0</v>
          </cell>
          <cell r="BN47">
            <v>0</v>
          </cell>
          <cell r="BQ47">
            <v>0</v>
          </cell>
          <cell r="BT47">
            <v>0</v>
          </cell>
          <cell r="BW47">
            <v>0</v>
          </cell>
          <cell r="BZ47">
            <v>0</v>
          </cell>
          <cell r="CC47">
            <v>0</v>
          </cell>
          <cell r="CF47">
            <v>0</v>
          </cell>
          <cell r="CI47">
            <v>0</v>
          </cell>
          <cell r="CL47">
            <v>0</v>
          </cell>
          <cell r="CO47">
            <v>0</v>
          </cell>
          <cell r="CR47">
            <v>0</v>
          </cell>
          <cell r="CU47">
            <v>0</v>
          </cell>
          <cell r="CX47">
            <v>0</v>
          </cell>
          <cell r="DA47">
            <v>0</v>
          </cell>
          <cell r="DD47">
            <v>0</v>
          </cell>
          <cell r="DG47">
            <v>0</v>
          </cell>
          <cell r="DJ47">
            <v>0</v>
          </cell>
          <cell r="DM47">
            <v>0</v>
          </cell>
          <cell r="DP47">
            <v>0</v>
          </cell>
          <cell r="DS47">
            <v>0</v>
          </cell>
          <cell r="DV47">
            <v>0</v>
          </cell>
          <cell r="DY47">
            <v>0</v>
          </cell>
          <cell r="EB47">
            <v>0</v>
          </cell>
          <cell r="EE47">
            <v>0</v>
          </cell>
          <cell r="EH47">
            <v>0</v>
          </cell>
          <cell r="EK47">
            <v>0</v>
          </cell>
          <cell r="EN47">
            <v>0</v>
          </cell>
          <cell r="EQ47">
            <v>0</v>
          </cell>
          <cell r="HN47">
            <v>0</v>
          </cell>
          <cell r="HP47">
            <v>0</v>
          </cell>
          <cell r="HR47">
            <v>0</v>
          </cell>
          <cell r="HT47">
            <v>0</v>
          </cell>
          <cell r="HV47">
            <v>0</v>
          </cell>
          <cell r="HX47">
            <v>0</v>
          </cell>
          <cell r="HZ47">
            <v>0</v>
          </cell>
          <cell r="IB47">
            <v>0</v>
          </cell>
          <cell r="IC47">
            <v>0</v>
          </cell>
          <cell r="ID47">
            <v>0</v>
          </cell>
          <cell r="IF47">
            <v>0</v>
          </cell>
          <cell r="IH47">
            <v>0</v>
          </cell>
          <cell r="IJ47">
            <v>0</v>
          </cell>
          <cell r="IL47">
            <v>0</v>
          </cell>
          <cell r="IN47">
            <v>0</v>
          </cell>
          <cell r="IP47">
            <v>0</v>
          </cell>
          <cell r="IS47">
            <v>0</v>
          </cell>
        </row>
        <row r="48">
          <cell r="B48" t="str">
            <v>ESTIMACION N°41</v>
          </cell>
          <cell r="I48">
            <v>0</v>
          </cell>
          <cell r="L48">
            <v>0</v>
          </cell>
          <cell r="O48">
            <v>0</v>
          </cell>
          <cell r="R48">
            <v>0</v>
          </cell>
          <cell r="U48">
            <v>0</v>
          </cell>
          <cell r="X48">
            <v>0</v>
          </cell>
          <cell r="AA48">
            <v>0</v>
          </cell>
          <cell r="AD48">
            <v>0</v>
          </cell>
          <cell r="AG48">
            <v>0</v>
          </cell>
          <cell r="AJ48">
            <v>0</v>
          </cell>
          <cell r="AM48">
            <v>0</v>
          </cell>
          <cell r="AP48">
            <v>0</v>
          </cell>
          <cell r="AS48">
            <v>0</v>
          </cell>
          <cell r="AV48">
            <v>0</v>
          </cell>
          <cell r="AY48">
            <v>0</v>
          </cell>
          <cell r="BB48">
            <v>0</v>
          </cell>
          <cell r="BE48">
            <v>0</v>
          </cell>
          <cell r="BH48">
            <v>0</v>
          </cell>
          <cell r="BK48">
            <v>0</v>
          </cell>
          <cell r="BN48">
            <v>0</v>
          </cell>
          <cell r="BQ48">
            <v>0</v>
          </cell>
          <cell r="BT48">
            <v>0</v>
          </cell>
          <cell r="BW48">
            <v>0</v>
          </cell>
          <cell r="BZ48">
            <v>0</v>
          </cell>
          <cell r="CC48">
            <v>0</v>
          </cell>
          <cell r="CF48">
            <v>0</v>
          </cell>
          <cell r="CI48">
            <v>0</v>
          </cell>
          <cell r="CL48">
            <v>0</v>
          </cell>
          <cell r="CO48">
            <v>0</v>
          </cell>
          <cell r="CR48">
            <v>0</v>
          </cell>
          <cell r="CU48">
            <v>0</v>
          </cell>
          <cell r="CX48">
            <v>0</v>
          </cell>
          <cell r="DA48">
            <v>0</v>
          </cell>
          <cell r="DD48">
            <v>0</v>
          </cell>
          <cell r="DG48">
            <v>0</v>
          </cell>
          <cell r="DJ48">
            <v>0</v>
          </cell>
          <cell r="DM48">
            <v>0</v>
          </cell>
          <cell r="DP48">
            <v>0</v>
          </cell>
          <cell r="DS48">
            <v>0</v>
          </cell>
          <cell r="DV48">
            <v>0</v>
          </cell>
          <cell r="DY48">
            <v>0</v>
          </cell>
          <cell r="EB48">
            <v>0</v>
          </cell>
          <cell r="EE48">
            <v>0</v>
          </cell>
          <cell r="EH48">
            <v>0</v>
          </cell>
          <cell r="EK48">
            <v>0</v>
          </cell>
          <cell r="EN48">
            <v>0</v>
          </cell>
          <cell r="EQ48">
            <v>0</v>
          </cell>
          <cell r="HN48">
            <v>0</v>
          </cell>
          <cell r="HP48">
            <v>0</v>
          </cell>
          <cell r="HR48">
            <v>0</v>
          </cell>
          <cell r="HT48">
            <v>0</v>
          </cell>
          <cell r="HV48">
            <v>0</v>
          </cell>
          <cell r="HX48">
            <v>0</v>
          </cell>
          <cell r="HZ48">
            <v>0</v>
          </cell>
          <cell r="IB48">
            <v>0</v>
          </cell>
          <cell r="IC48">
            <v>0</v>
          </cell>
          <cell r="ID48">
            <v>0</v>
          </cell>
          <cell r="IF48">
            <v>0</v>
          </cell>
          <cell r="IH48">
            <v>0</v>
          </cell>
          <cell r="IJ48">
            <v>0</v>
          </cell>
          <cell r="IL48">
            <v>0</v>
          </cell>
          <cell r="IN48">
            <v>0</v>
          </cell>
          <cell r="IP48">
            <v>0</v>
          </cell>
          <cell r="IS48">
            <v>0</v>
          </cell>
        </row>
        <row r="49">
          <cell r="B49" t="str">
            <v>ESTIMACION N°42</v>
          </cell>
          <cell r="I49">
            <v>0</v>
          </cell>
          <cell r="L49">
            <v>0</v>
          </cell>
          <cell r="O49">
            <v>0</v>
          </cell>
          <cell r="R49">
            <v>0</v>
          </cell>
          <cell r="U49">
            <v>0</v>
          </cell>
          <cell r="X49">
            <v>0</v>
          </cell>
          <cell r="AA49">
            <v>0</v>
          </cell>
          <cell r="AD49">
            <v>0</v>
          </cell>
          <cell r="AG49">
            <v>0</v>
          </cell>
          <cell r="AJ49">
            <v>0</v>
          </cell>
          <cell r="AM49">
            <v>0</v>
          </cell>
          <cell r="AP49">
            <v>0</v>
          </cell>
          <cell r="AS49">
            <v>0</v>
          </cell>
          <cell r="AV49">
            <v>0</v>
          </cell>
          <cell r="AY49">
            <v>0</v>
          </cell>
          <cell r="BB49">
            <v>0</v>
          </cell>
          <cell r="BE49">
            <v>0</v>
          </cell>
          <cell r="BH49">
            <v>0</v>
          </cell>
          <cell r="BK49">
            <v>0</v>
          </cell>
          <cell r="BN49">
            <v>0</v>
          </cell>
          <cell r="BQ49">
            <v>0</v>
          </cell>
          <cell r="BT49">
            <v>0</v>
          </cell>
          <cell r="BW49">
            <v>0</v>
          </cell>
          <cell r="BZ49">
            <v>0</v>
          </cell>
          <cell r="CC49">
            <v>0</v>
          </cell>
          <cell r="CF49">
            <v>0</v>
          </cell>
          <cell r="CI49">
            <v>0</v>
          </cell>
          <cell r="CL49">
            <v>0</v>
          </cell>
          <cell r="CO49">
            <v>0</v>
          </cell>
          <cell r="CR49">
            <v>0</v>
          </cell>
          <cell r="CU49">
            <v>0</v>
          </cell>
          <cell r="CX49">
            <v>0</v>
          </cell>
          <cell r="DA49">
            <v>0</v>
          </cell>
          <cell r="DD49">
            <v>0</v>
          </cell>
          <cell r="DG49">
            <v>0</v>
          </cell>
          <cell r="DJ49">
            <v>0</v>
          </cell>
          <cell r="DM49">
            <v>0</v>
          </cell>
          <cell r="DP49">
            <v>0</v>
          </cell>
          <cell r="DS49">
            <v>0</v>
          </cell>
          <cell r="DV49">
            <v>0</v>
          </cell>
          <cell r="DY49">
            <v>0</v>
          </cell>
          <cell r="EB49">
            <v>0</v>
          </cell>
          <cell r="EE49">
            <v>0</v>
          </cell>
          <cell r="EH49">
            <v>0</v>
          </cell>
          <cell r="EK49">
            <v>0</v>
          </cell>
          <cell r="EN49">
            <v>0</v>
          </cell>
          <cell r="EQ49">
            <v>0</v>
          </cell>
          <cell r="HN49">
            <v>0</v>
          </cell>
          <cell r="HP49">
            <v>0</v>
          </cell>
          <cell r="HR49">
            <v>0</v>
          </cell>
          <cell r="HT49">
            <v>0</v>
          </cell>
          <cell r="HV49">
            <v>0</v>
          </cell>
          <cell r="HX49">
            <v>0</v>
          </cell>
          <cell r="HZ49">
            <v>0</v>
          </cell>
          <cell r="IB49">
            <v>0</v>
          </cell>
          <cell r="IC49">
            <v>0</v>
          </cell>
          <cell r="ID49">
            <v>0</v>
          </cell>
          <cell r="IF49">
            <v>0</v>
          </cell>
          <cell r="IH49">
            <v>0</v>
          </cell>
          <cell r="IJ49">
            <v>0</v>
          </cell>
          <cell r="IL49">
            <v>0</v>
          </cell>
          <cell r="IN49">
            <v>0</v>
          </cell>
          <cell r="IP49">
            <v>0</v>
          </cell>
          <cell r="IS49">
            <v>0</v>
          </cell>
        </row>
        <row r="50">
          <cell r="B50" t="str">
            <v>ESTIMACION N°43</v>
          </cell>
          <cell r="I50">
            <v>0</v>
          </cell>
          <cell r="L50">
            <v>0</v>
          </cell>
          <cell r="O50">
            <v>0</v>
          </cell>
          <cell r="R50">
            <v>0</v>
          </cell>
          <cell r="U50">
            <v>0</v>
          </cell>
          <cell r="X50">
            <v>0</v>
          </cell>
          <cell r="AA50">
            <v>0</v>
          </cell>
          <cell r="AD50">
            <v>0</v>
          </cell>
          <cell r="AG50">
            <v>0</v>
          </cell>
          <cell r="AJ50">
            <v>0</v>
          </cell>
          <cell r="AM50">
            <v>0</v>
          </cell>
          <cell r="AP50">
            <v>0</v>
          </cell>
          <cell r="AS50">
            <v>0</v>
          </cell>
          <cell r="AV50">
            <v>0</v>
          </cell>
          <cell r="AY50">
            <v>0</v>
          </cell>
          <cell r="BB50">
            <v>0</v>
          </cell>
          <cell r="BE50">
            <v>0</v>
          </cell>
          <cell r="BH50">
            <v>0</v>
          </cell>
          <cell r="BK50">
            <v>0</v>
          </cell>
          <cell r="BN50">
            <v>0</v>
          </cell>
          <cell r="BQ50">
            <v>0</v>
          </cell>
          <cell r="BT50">
            <v>0</v>
          </cell>
          <cell r="BW50">
            <v>0</v>
          </cell>
          <cell r="BZ50">
            <v>0</v>
          </cell>
          <cell r="CC50">
            <v>0</v>
          </cell>
          <cell r="CF50">
            <v>0</v>
          </cell>
          <cell r="CI50">
            <v>0</v>
          </cell>
          <cell r="CL50">
            <v>0</v>
          </cell>
          <cell r="CO50">
            <v>0</v>
          </cell>
          <cell r="CR50">
            <v>0</v>
          </cell>
          <cell r="CU50">
            <v>0</v>
          </cell>
          <cell r="CX50">
            <v>0</v>
          </cell>
          <cell r="DA50">
            <v>0</v>
          </cell>
          <cell r="DD50">
            <v>0</v>
          </cell>
          <cell r="DG50">
            <v>0</v>
          </cell>
          <cell r="DJ50">
            <v>0</v>
          </cell>
          <cell r="DM50">
            <v>0</v>
          </cell>
          <cell r="DP50">
            <v>0</v>
          </cell>
          <cell r="DS50">
            <v>0</v>
          </cell>
          <cell r="DV50">
            <v>0</v>
          </cell>
          <cell r="DY50">
            <v>0</v>
          </cell>
          <cell r="EB50">
            <v>0</v>
          </cell>
          <cell r="EE50">
            <v>0</v>
          </cell>
          <cell r="EH50">
            <v>0</v>
          </cell>
          <cell r="EK50">
            <v>0</v>
          </cell>
          <cell r="EN50">
            <v>0</v>
          </cell>
          <cell r="EQ50">
            <v>0</v>
          </cell>
          <cell r="HN50">
            <v>0</v>
          </cell>
          <cell r="HP50">
            <v>0</v>
          </cell>
          <cell r="HR50">
            <v>0</v>
          </cell>
          <cell r="HT50">
            <v>0</v>
          </cell>
          <cell r="HV50">
            <v>0</v>
          </cell>
          <cell r="HX50">
            <v>0</v>
          </cell>
          <cell r="HZ50">
            <v>0</v>
          </cell>
          <cell r="IB50">
            <v>0</v>
          </cell>
          <cell r="IC50">
            <v>0</v>
          </cell>
          <cell r="ID50">
            <v>0</v>
          </cell>
          <cell r="IF50">
            <v>0</v>
          </cell>
          <cell r="IH50">
            <v>0</v>
          </cell>
          <cell r="IJ50">
            <v>0</v>
          </cell>
          <cell r="IL50">
            <v>0</v>
          </cell>
          <cell r="IN50">
            <v>0</v>
          </cell>
          <cell r="IP50">
            <v>0</v>
          </cell>
          <cell r="IS50">
            <v>0</v>
          </cell>
        </row>
        <row r="51">
          <cell r="B51" t="str">
            <v>ESTIMACION N°44</v>
          </cell>
          <cell r="I51">
            <v>0</v>
          </cell>
          <cell r="L51">
            <v>0</v>
          </cell>
          <cell r="O51">
            <v>0</v>
          </cell>
          <cell r="R51">
            <v>0</v>
          </cell>
          <cell r="U51">
            <v>0</v>
          </cell>
          <cell r="X51">
            <v>0</v>
          </cell>
          <cell r="AA51">
            <v>0</v>
          </cell>
          <cell r="AD51">
            <v>0</v>
          </cell>
          <cell r="AG51">
            <v>0</v>
          </cell>
          <cell r="AJ51">
            <v>0</v>
          </cell>
          <cell r="AM51">
            <v>0</v>
          </cell>
          <cell r="AP51">
            <v>0</v>
          </cell>
          <cell r="AS51">
            <v>0</v>
          </cell>
          <cell r="AV51">
            <v>0</v>
          </cell>
          <cell r="AY51">
            <v>0</v>
          </cell>
          <cell r="BB51">
            <v>0</v>
          </cell>
          <cell r="BE51">
            <v>0</v>
          </cell>
          <cell r="BH51">
            <v>0</v>
          </cell>
          <cell r="BK51">
            <v>0</v>
          </cell>
          <cell r="BN51">
            <v>0</v>
          </cell>
          <cell r="BQ51">
            <v>0</v>
          </cell>
          <cell r="BT51">
            <v>0</v>
          </cell>
          <cell r="BW51">
            <v>0</v>
          </cell>
          <cell r="BZ51">
            <v>0</v>
          </cell>
          <cell r="CC51">
            <v>0</v>
          </cell>
          <cell r="CF51">
            <v>0</v>
          </cell>
          <cell r="CI51">
            <v>0</v>
          </cell>
          <cell r="CL51">
            <v>0</v>
          </cell>
          <cell r="CO51">
            <v>0</v>
          </cell>
          <cell r="CR51">
            <v>0</v>
          </cell>
          <cell r="CU51">
            <v>0</v>
          </cell>
          <cell r="CX51">
            <v>0</v>
          </cell>
          <cell r="DA51">
            <v>0</v>
          </cell>
          <cell r="DD51">
            <v>0</v>
          </cell>
          <cell r="DG51">
            <v>0</v>
          </cell>
          <cell r="DJ51">
            <v>0</v>
          </cell>
          <cell r="DM51">
            <v>0</v>
          </cell>
          <cell r="DP51">
            <v>0</v>
          </cell>
          <cell r="DS51">
            <v>0</v>
          </cell>
          <cell r="DV51">
            <v>0</v>
          </cell>
          <cell r="DY51">
            <v>0</v>
          </cell>
          <cell r="EB51">
            <v>0</v>
          </cell>
          <cell r="EE51">
            <v>0</v>
          </cell>
          <cell r="EH51">
            <v>0</v>
          </cell>
          <cell r="EK51">
            <v>0</v>
          </cell>
          <cell r="EN51">
            <v>0</v>
          </cell>
          <cell r="EQ51">
            <v>0</v>
          </cell>
          <cell r="HN51">
            <v>0</v>
          </cell>
          <cell r="HP51">
            <v>0</v>
          </cell>
          <cell r="HR51">
            <v>0</v>
          </cell>
          <cell r="HT51">
            <v>0</v>
          </cell>
          <cell r="HV51">
            <v>0</v>
          </cell>
          <cell r="HX51">
            <v>0</v>
          </cell>
          <cell r="HZ51">
            <v>0</v>
          </cell>
          <cell r="IB51">
            <v>0</v>
          </cell>
          <cell r="IC51">
            <v>0</v>
          </cell>
          <cell r="ID51">
            <v>0</v>
          </cell>
          <cell r="IF51">
            <v>0</v>
          </cell>
          <cell r="IH51">
            <v>0</v>
          </cell>
          <cell r="IJ51">
            <v>0</v>
          </cell>
          <cell r="IL51">
            <v>0</v>
          </cell>
          <cell r="IN51">
            <v>0</v>
          </cell>
          <cell r="IP51">
            <v>0</v>
          </cell>
          <cell r="IS51">
            <v>0</v>
          </cell>
        </row>
        <row r="52">
          <cell r="B52" t="str">
            <v>ESTIMACION N°45</v>
          </cell>
          <cell r="I52">
            <v>0</v>
          </cell>
          <cell r="L52">
            <v>0</v>
          </cell>
          <cell r="O52">
            <v>0</v>
          </cell>
          <cell r="R52">
            <v>0</v>
          </cell>
          <cell r="U52">
            <v>0</v>
          </cell>
          <cell r="X52">
            <v>0</v>
          </cell>
          <cell r="AA52">
            <v>0</v>
          </cell>
          <cell r="AD52">
            <v>0</v>
          </cell>
          <cell r="AG52">
            <v>0</v>
          </cell>
          <cell r="AJ52">
            <v>0</v>
          </cell>
          <cell r="AM52">
            <v>0</v>
          </cell>
          <cell r="AP52">
            <v>0</v>
          </cell>
          <cell r="AS52">
            <v>0</v>
          </cell>
          <cell r="AV52">
            <v>0</v>
          </cell>
          <cell r="AY52">
            <v>0</v>
          </cell>
          <cell r="BB52">
            <v>0</v>
          </cell>
          <cell r="BE52">
            <v>0</v>
          </cell>
          <cell r="BH52">
            <v>0</v>
          </cell>
          <cell r="BK52">
            <v>0</v>
          </cell>
          <cell r="BN52">
            <v>0</v>
          </cell>
          <cell r="BQ52">
            <v>0</v>
          </cell>
          <cell r="BT52">
            <v>0</v>
          </cell>
          <cell r="BW52">
            <v>0</v>
          </cell>
          <cell r="BZ52">
            <v>0</v>
          </cell>
          <cell r="CC52">
            <v>0</v>
          </cell>
          <cell r="CF52">
            <v>0</v>
          </cell>
          <cell r="CI52">
            <v>0</v>
          </cell>
          <cell r="CL52">
            <v>0</v>
          </cell>
          <cell r="CO52">
            <v>0</v>
          </cell>
          <cell r="CR52">
            <v>0</v>
          </cell>
          <cell r="CU52">
            <v>0</v>
          </cell>
          <cell r="CX52">
            <v>0</v>
          </cell>
          <cell r="DA52">
            <v>0</v>
          </cell>
          <cell r="DD52">
            <v>0</v>
          </cell>
          <cell r="DG52">
            <v>0</v>
          </cell>
          <cell r="DJ52">
            <v>0</v>
          </cell>
          <cell r="DM52">
            <v>0</v>
          </cell>
          <cell r="DP52">
            <v>0</v>
          </cell>
          <cell r="DS52">
            <v>0</v>
          </cell>
          <cell r="DV52">
            <v>0</v>
          </cell>
          <cell r="DY52">
            <v>0</v>
          </cell>
          <cell r="EB52">
            <v>0</v>
          </cell>
          <cell r="EE52">
            <v>0</v>
          </cell>
          <cell r="EH52">
            <v>0</v>
          </cell>
          <cell r="EK52">
            <v>0</v>
          </cell>
          <cell r="EN52">
            <v>0</v>
          </cell>
          <cell r="EQ52">
            <v>0</v>
          </cell>
          <cell r="HN52">
            <v>0</v>
          </cell>
          <cell r="HP52">
            <v>0</v>
          </cell>
          <cell r="HR52">
            <v>0</v>
          </cell>
          <cell r="HT52">
            <v>0</v>
          </cell>
          <cell r="HV52">
            <v>0</v>
          </cell>
          <cell r="HX52">
            <v>0</v>
          </cell>
          <cell r="HZ52">
            <v>0</v>
          </cell>
          <cell r="IB52">
            <v>0</v>
          </cell>
          <cell r="IC52">
            <v>0</v>
          </cell>
          <cell r="ID52">
            <v>0</v>
          </cell>
          <cell r="IF52">
            <v>0</v>
          </cell>
          <cell r="IH52">
            <v>0</v>
          </cell>
          <cell r="IJ52">
            <v>0</v>
          </cell>
          <cell r="IL52">
            <v>0</v>
          </cell>
          <cell r="IN52">
            <v>0</v>
          </cell>
          <cell r="IP52">
            <v>0</v>
          </cell>
          <cell r="IS52">
            <v>0</v>
          </cell>
        </row>
        <row r="53">
          <cell r="B53" t="str">
            <v>ESTIMACION N°46</v>
          </cell>
          <cell r="I53">
            <v>0</v>
          </cell>
          <cell r="L53">
            <v>0</v>
          </cell>
          <cell r="O53">
            <v>0</v>
          </cell>
          <cell r="R53">
            <v>0</v>
          </cell>
          <cell r="U53">
            <v>0</v>
          </cell>
          <cell r="X53">
            <v>0</v>
          </cell>
          <cell r="AA53">
            <v>0</v>
          </cell>
          <cell r="AD53">
            <v>0</v>
          </cell>
          <cell r="AG53">
            <v>0</v>
          </cell>
          <cell r="AJ53">
            <v>0</v>
          </cell>
          <cell r="AM53">
            <v>0</v>
          </cell>
          <cell r="AP53">
            <v>0</v>
          </cell>
          <cell r="AS53">
            <v>0</v>
          </cell>
          <cell r="AV53">
            <v>0</v>
          </cell>
          <cell r="AY53">
            <v>0</v>
          </cell>
          <cell r="BB53">
            <v>0</v>
          </cell>
          <cell r="BE53">
            <v>0</v>
          </cell>
          <cell r="BH53">
            <v>0</v>
          </cell>
          <cell r="BK53">
            <v>0</v>
          </cell>
          <cell r="BN53">
            <v>0</v>
          </cell>
          <cell r="BQ53">
            <v>0</v>
          </cell>
          <cell r="BT53">
            <v>0</v>
          </cell>
          <cell r="BW53">
            <v>0</v>
          </cell>
          <cell r="BZ53">
            <v>0</v>
          </cell>
          <cell r="CC53">
            <v>0</v>
          </cell>
          <cell r="CF53">
            <v>0</v>
          </cell>
          <cell r="CI53">
            <v>0</v>
          </cell>
          <cell r="CL53">
            <v>0</v>
          </cell>
          <cell r="CO53">
            <v>0</v>
          </cell>
          <cell r="CR53">
            <v>0</v>
          </cell>
          <cell r="CU53">
            <v>0</v>
          </cell>
          <cell r="CX53">
            <v>0</v>
          </cell>
          <cell r="DA53">
            <v>0</v>
          </cell>
          <cell r="DD53">
            <v>0</v>
          </cell>
          <cell r="DG53">
            <v>0</v>
          </cell>
          <cell r="DJ53">
            <v>0</v>
          </cell>
          <cell r="DM53">
            <v>0</v>
          </cell>
          <cell r="DP53">
            <v>0</v>
          </cell>
          <cell r="DS53">
            <v>0</v>
          </cell>
          <cell r="DV53">
            <v>0</v>
          </cell>
          <cell r="DY53">
            <v>0</v>
          </cell>
          <cell r="EB53">
            <v>0</v>
          </cell>
          <cell r="EE53">
            <v>0</v>
          </cell>
          <cell r="EH53">
            <v>0</v>
          </cell>
          <cell r="EK53">
            <v>0</v>
          </cell>
          <cell r="EN53">
            <v>0</v>
          </cell>
          <cell r="EQ53">
            <v>0</v>
          </cell>
          <cell r="HN53">
            <v>0</v>
          </cell>
          <cell r="HP53">
            <v>0</v>
          </cell>
          <cell r="HR53">
            <v>0</v>
          </cell>
          <cell r="HT53">
            <v>0</v>
          </cell>
          <cell r="HV53">
            <v>0</v>
          </cell>
          <cell r="HX53">
            <v>0</v>
          </cell>
          <cell r="HZ53">
            <v>0</v>
          </cell>
          <cell r="IB53">
            <v>0</v>
          </cell>
          <cell r="IC53">
            <v>0</v>
          </cell>
          <cell r="ID53">
            <v>0</v>
          </cell>
          <cell r="IF53">
            <v>0</v>
          </cell>
          <cell r="IH53">
            <v>0</v>
          </cell>
          <cell r="IJ53">
            <v>0</v>
          </cell>
          <cell r="IL53">
            <v>0</v>
          </cell>
          <cell r="IN53">
            <v>0</v>
          </cell>
          <cell r="IP53">
            <v>0</v>
          </cell>
          <cell r="IS53">
            <v>0</v>
          </cell>
        </row>
        <row r="54">
          <cell r="B54" t="str">
            <v>ESTIMACION N°47</v>
          </cell>
          <cell r="I54">
            <v>0</v>
          </cell>
          <cell r="L54">
            <v>0</v>
          </cell>
          <cell r="O54">
            <v>0</v>
          </cell>
          <cell r="R54">
            <v>0</v>
          </cell>
          <cell r="U54">
            <v>0</v>
          </cell>
          <cell r="X54">
            <v>0</v>
          </cell>
          <cell r="AA54">
            <v>0</v>
          </cell>
          <cell r="AD54">
            <v>0</v>
          </cell>
          <cell r="AG54">
            <v>0</v>
          </cell>
          <cell r="AJ54">
            <v>0</v>
          </cell>
          <cell r="AM54">
            <v>0</v>
          </cell>
          <cell r="AP54">
            <v>0</v>
          </cell>
          <cell r="AS54">
            <v>0</v>
          </cell>
          <cell r="AV54">
            <v>0</v>
          </cell>
          <cell r="AY54">
            <v>0</v>
          </cell>
          <cell r="BB54">
            <v>0</v>
          </cell>
          <cell r="BE54">
            <v>0</v>
          </cell>
          <cell r="BH54">
            <v>0</v>
          </cell>
          <cell r="BK54">
            <v>0</v>
          </cell>
          <cell r="BN54">
            <v>0</v>
          </cell>
          <cell r="BQ54">
            <v>0</v>
          </cell>
          <cell r="BT54">
            <v>0</v>
          </cell>
          <cell r="BW54">
            <v>0</v>
          </cell>
          <cell r="BZ54">
            <v>0</v>
          </cell>
          <cell r="CC54">
            <v>0</v>
          </cell>
          <cell r="CF54">
            <v>0</v>
          </cell>
          <cell r="CI54">
            <v>0</v>
          </cell>
          <cell r="CL54">
            <v>0</v>
          </cell>
          <cell r="CO54">
            <v>0</v>
          </cell>
          <cell r="CR54">
            <v>0</v>
          </cell>
          <cell r="CU54">
            <v>0</v>
          </cell>
          <cell r="CX54">
            <v>0</v>
          </cell>
          <cell r="DA54">
            <v>0</v>
          </cell>
          <cell r="DD54">
            <v>0</v>
          </cell>
          <cell r="DG54">
            <v>0</v>
          </cell>
          <cell r="DJ54">
            <v>0</v>
          </cell>
          <cell r="DM54">
            <v>0</v>
          </cell>
          <cell r="DP54">
            <v>0</v>
          </cell>
          <cell r="DS54">
            <v>0</v>
          </cell>
          <cell r="DV54">
            <v>0</v>
          </cell>
          <cell r="DY54">
            <v>0</v>
          </cell>
          <cell r="EB54">
            <v>0</v>
          </cell>
          <cell r="EE54">
            <v>0</v>
          </cell>
          <cell r="EH54">
            <v>0</v>
          </cell>
          <cell r="EK54">
            <v>0</v>
          </cell>
          <cell r="EN54">
            <v>0</v>
          </cell>
          <cell r="EQ54">
            <v>0</v>
          </cell>
          <cell r="HN54">
            <v>0</v>
          </cell>
          <cell r="HP54">
            <v>0</v>
          </cell>
          <cell r="HR54">
            <v>0</v>
          </cell>
          <cell r="HT54">
            <v>0</v>
          </cell>
          <cell r="HV54">
            <v>0</v>
          </cell>
          <cell r="HX54">
            <v>0</v>
          </cell>
          <cell r="HZ54">
            <v>0</v>
          </cell>
          <cell r="IB54">
            <v>0</v>
          </cell>
          <cell r="IC54">
            <v>0</v>
          </cell>
          <cell r="ID54">
            <v>0</v>
          </cell>
          <cell r="IF54">
            <v>0</v>
          </cell>
          <cell r="IH54">
            <v>0</v>
          </cell>
          <cell r="IJ54">
            <v>0</v>
          </cell>
          <cell r="IL54">
            <v>0</v>
          </cell>
          <cell r="IN54">
            <v>0</v>
          </cell>
          <cell r="IP54">
            <v>0</v>
          </cell>
          <cell r="IS54">
            <v>0</v>
          </cell>
        </row>
        <row r="55">
          <cell r="B55" t="str">
            <v>ESTIMACION N°48</v>
          </cell>
          <cell r="I55">
            <v>0</v>
          </cell>
          <cell r="L55">
            <v>0</v>
          </cell>
          <cell r="O55">
            <v>0</v>
          </cell>
          <cell r="R55">
            <v>0</v>
          </cell>
          <cell r="U55">
            <v>0</v>
          </cell>
          <cell r="X55">
            <v>0</v>
          </cell>
          <cell r="AA55">
            <v>0</v>
          </cell>
          <cell r="AD55">
            <v>0</v>
          </cell>
          <cell r="AG55">
            <v>0</v>
          </cell>
          <cell r="AJ55">
            <v>0</v>
          </cell>
          <cell r="AM55">
            <v>0</v>
          </cell>
          <cell r="AP55">
            <v>0</v>
          </cell>
          <cell r="AS55">
            <v>0</v>
          </cell>
          <cell r="AV55">
            <v>0</v>
          </cell>
          <cell r="AY55">
            <v>0</v>
          </cell>
          <cell r="BB55">
            <v>0</v>
          </cell>
          <cell r="BE55">
            <v>0</v>
          </cell>
          <cell r="BH55">
            <v>0</v>
          </cell>
          <cell r="BK55">
            <v>0</v>
          </cell>
          <cell r="BN55">
            <v>0</v>
          </cell>
          <cell r="BQ55">
            <v>0</v>
          </cell>
          <cell r="BT55">
            <v>0</v>
          </cell>
          <cell r="BW55">
            <v>0</v>
          </cell>
          <cell r="BZ55">
            <v>0</v>
          </cell>
          <cell r="CC55">
            <v>0</v>
          </cell>
          <cell r="CF55">
            <v>0</v>
          </cell>
          <cell r="CI55">
            <v>0</v>
          </cell>
          <cell r="CL55">
            <v>0</v>
          </cell>
          <cell r="CO55">
            <v>0</v>
          </cell>
          <cell r="CR55">
            <v>0</v>
          </cell>
          <cell r="CU55">
            <v>0</v>
          </cell>
          <cell r="CX55">
            <v>0</v>
          </cell>
          <cell r="DA55">
            <v>0</v>
          </cell>
          <cell r="DD55">
            <v>0</v>
          </cell>
          <cell r="DG55">
            <v>0</v>
          </cell>
          <cell r="DJ55">
            <v>0</v>
          </cell>
          <cell r="DM55">
            <v>0</v>
          </cell>
          <cell r="DP55">
            <v>0</v>
          </cell>
          <cell r="DS55">
            <v>0</v>
          </cell>
          <cell r="DV55">
            <v>0</v>
          </cell>
          <cell r="DY55">
            <v>0</v>
          </cell>
          <cell r="EB55">
            <v>0</v>
          </cell>
          <cell r="EE55">
            <v>0</v>
          </cell>
          <cell r="EH55">
            <v>0</v>
          </cell>
          <cell r="EK55">
            <v>0</v>
          </cell>
          <cell r="EN55">
            <v>0</v>
          </cell>
          <cell r="EQ55">
            <v>0</v>
          </cell>
          <cell r="HN55">
            <v>0</v>
          </cell>
          <cell r="HP55">
            <v>0</v>
          </cell>
          <cell r="HR55">
            <v>0</v>
          </cell>
          <cell r="HT55">
            <v>0</v>
          </cell>
          <cell r="HV55">
            <v>0</v>
          </cell>
          <cell r="HX55">
            <v>0</v>
          </cell>
          <cell r="HZ55">
            <v>0</v>
          </cell>
          <cell r="IB55">
            <v>0</v>
          </cell>
          <cell r="IC55">
            <v>0</v>
          </cell>
          <cell r="ID55">
            <v>0</v>
          </cell>
          <cell r="IF55">
            <v>0</v>
          </cell>
          <cell r="IH55">
            <v>0</v>
          </cell>
          <cell r="IJ55">
            <v>0</v>
          </cell>
          <cell r="IL55">
            <v>0</v>
          </cell>
          <cell r="IN55">
            <v>0</v>
          </cell>
          <cell r="IP55">
            <v>0</v>
          </cell>
          <cell r="IS55">
            <v>0</v>
          </cell>
        </row>
        <row r="56">
          <cell r="B56" t="str">
            <v>ESTIMACION N°49</v>
          </cell>
          <cell r="I56">
            <v>0</v>
          </cell>
          <cell r="L56">
            <v>0</v>
          </cell>
          <cell r="O56">
            <v>0</v>
          </cell>
          <cell r="R56">
            <v>0</v>
          </cell>
          <cell r="U56">
            <v>0</v>
          </cell>
          <cell r="X56">
            <v>0</v>
          </cell>
          <cell r="AA56">
            <v>0</v>
          </cell>
          <cell r="AD56">
            <v>0</v>
          </cell>
          <cell r="AG56">
            <v>0</v>
          </cell>
          <cell r="AJ56">
            <v>0</v>
          </cell>
          <cell r="AM56">
            <v>0</v>
          </cell>
          <cell r="AP56">
            <v>0</v>
          </cell>
          <cell r="AS56">
            <v>0</v>
          </cell>
          <cell r="AV56">
            <v>0</v>
          </cell>
          <cell r="AY56">
            <v>0</v>
          </cell>
          <cell r="BB56">
            <v>0</v>
          </cell>
          <cell r="BE56">
            <v>0</v>
          </cell>
          <cell r="BH56">
            <v>0</v>
          </cell>
          <cell r="BK56">
            <v>0</v>
          </cell>
          <cell r="BN56">
            <v>0</v>
          </cell>
          <cell r="BQ56">
            <v>0</v>
          </cell>
          <cell r="BT56">
            <v>0</v>
          </cell>
          <cell r="BW56">
            <v>0</v>
          </cell>
          <cell r="BZ56">
            <v>0</v>
          </cell>
          <cell r="CC56">
            <v>0</v>
          </cell>
          <cell r="CF56">
            <v>0</v>
          </cell>
          <cell r="CI56">
            <v>0</v>
          </cell>
          <cell r="CL56">
            <v>0</v>
          </cell>
          <cell r="CO56">
            <v>0</v>
          </cell>
          <cell r="CR56">
            <v>0</v>
          </cell>
          <cell r="CU56">
            <v>0</v>
          </cell>
          <cell r="CX56">
            <v>0</v>
          </cell>
          <cell r="DA56">
            <v>0</v>
          </cell>
          <cell r="DD56">
            <v>0</v>
          </cell>
          <cell r="DG56">
            <v>0</v>
          </cell>
          <cell r="DJ56">
            <v>0</v>
          </cell>
          <cell r="DM56">
            <v>0</v>
          </cell>
          <cell r="DP56">
            <v>0</v>
          </cell>
          <cell r="DS56">
            <v>0</v>
          </cell>
          <cell r="DV56">
            <v>0</v>
          </cell>
          <cell r="DY56">
            <v>0</v>
          </cell>
          <cell r="EB56">
            <v>0</v>
          </cell>
          <cell r="EE56">
            <v>0</v>
          </cell>
          <cell r="EH56">
            <v>0</v>
          </cell>
          <cell r="EK56">
            <v>0</v>
          </cell>
          <cell r="EN56">
            <v>0</v>
          </cell>
          <cell r="EQ56">
            <v>0</v>
          </cell>
          <cell r="HN56">
            <v>0</v>
          </cell>
          <cell r="HP56">
            <v>0</v>
          </cell>
          <cell r="HR56">
            <v>0</v>
          </cell>
          <cell r="HT56">
            <v>0</v>
          </cell>
          <cell r="HV56">
            <v>0</v>
          </cell>
          <cell r="HX56">
            <v>0</v>
          </cell>
          <cell r="HZ56">
            <v>0</v>
          </cell>
          <cell r="IB56">
            <v>0</v>
          </cell>
          <cell r="IC56">
            <v>0</v>
          </cell>
          <cell r="ID56">
            <v>0</v>
          </cell>
          <cell r="IF56">
            <v>0</v>
          </cell>
          <cell r="IH56">
            <v>0</v>
          </cell>
          <cell r="IJ56">
            <v>0</v>
          </cell>
          <cell r="IL56">
            <v>0</v>
          </cell>
          <cell r="IN56">
            <v>0</v>
          </cell>
          <cell r="IP56">
            <v>0</v>
          </cell>
          <cell r="IS56">
            <v>0</v>
          </cell>
        </row>
        <row r="57">
          <cell r="B57" t="str">
            <v>ESTIMACION N°50</v>
          </cell>
          <cell r="I57">
            <v>0</v>
          </cell>
          <cell r="L57">
            <v>0</v>
          </cell>
          <cell r="O57">
            <v>0</v>
          </cell>
          <cell r="R57">
            <v>0</v>
          </cell>
          <cell r="U57">
            <v>0</v>
          </cell>
          <cell r="X57">
            <v>0</v>
          </cell>
          <cell r="AA57">
            <v>0</v>
          </cell>
          <cell r="AD57">
            <v>0</v>
          </cell>
          <cell r="AG57">
            <v>0</v>
          </cell>
          <cell r="AJ57">
            <v>0</v>
          </cell>
          <cell r="AM57">
            <v>0</v>
          </cell>
          <cell r="AP57">
            <v>0</v>
          </cell>
          <cell r="AS57">
            <v>0</v>
          </cell>
          <cell r="AV57">
            <v>0</v>
          </cell>
          <cell r="AY57">
            <v>0</v>
          </cell>
          <cell r="BB57">
            <v>0</v>
          </cell>
          <cell r="BE57">
            <v>0</v>
          </cell>
          <cell r="BH57">
            <v>0</v>
          </cell>
          <cell r="BK57">
            <v>0</v>
          </cell>
          <cell r="BN57">
            <v>0</v>
          </cell>
          <cell r="BQ57">
            <v>0</v>
          </cell>
          <cell r="BT57">
            <v>0</v>
          </cell>
          <cell r="BW57">
            <v>0</v>
          </cell>
          <cell r="BZ57">
            <v>0</v>
          </cell>
          <cell r="CC57">
            <v>0</v>
          </cell>
          <cell r="CF57">
            <v>0</v>
          </cell>
          <cell r="CI57">
            <v>0</v>
          </cell>
          <cell r="CL57">
            <v>0</v>
          </cell>
          <cell r="CO57">
            <v>0</v>
          </cell>
          <cell r="CR57">
            <v>0</v>
          </cell>
          <cell r="CU57">
            <v>0</v>
          </cell>
          <cell r="CX57">
            <v>0</v>
          </cell>
          <cell r="DA57">
            <v>0</v>
          </cell>
          <cell r="DD57">
            <v>0</v>
          </cell>
          <cell r="DG57">
            <v>0</v>
          </cell>
          <cell r="DJ57">
            <v>0</v>
          </cell>
          <cell r="DM57">
            <v>0</v>
          </cell>
          <cell r="DP57">
            <v>0</v>
          </cell>
          <cell r="DS57">
            <v>0</v>
          </cell>
          <cell r="DV57">
            <v>0</v>
          </cell>
          <cell r="DY57">
            <v>0</v>
          </cell>
          <cell r="EB57">
            <v>0</v>
          </cell>
          <cell r="EE57">
            <v>0</v>
          </cell>
          <cell r="EH57">
            <v>0</v>
          </cell>
          <cell r="EK57">
            <v>0</v>
          </cell>
          <cell r="EN57">
            <v>0</v>
          </cell>
          <cell r="EQ57">
            <v>0</v>
          </cell>
          <cell r="HN57">
            <v>0</v>
          </cell>
          <cell r="HP57">
            <v>0</v>
          </cell>
          <cell r="HR57">
            <v>0</v>
          </cell>
          <cell r="HT57">
            <v>0</v>
          </cell>
          <cell r="HV57">
            <v>0</v>
          </cell>
          <cell r="HX57">
            <v>0</v>
          </cell>
          <cell r="HZ57">
            <v>0</v>
          </cell>
          <cell r="IB57">
            <v>0</v>
          </cell>
          <cell r="IC57">
            <v>0</v>
          </cell>
          <cell r="ID57">
            <v>0</v>
          </cell>
          <cell r="IF57">
            <v>0</v>
          </cell>
          <cell r="IH57">
            <v>0</v>
          </cell>
          <cell r="IJ57">
            <v>0</v>
          </cell>
          <cell r="IL57">
            <v>0</v>
          </cell>
          <cell r="IN57">
            <v>0</v>
          </cell>
          <cell r="IP57">
            <v>0</v>
          </cell>
          <cell r="IS57">
            <v>0</v>
          </cell>
        </row>
        <row r="58">
          <cell r="B58" t="str">
            <v>ESTIMACION N°51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  <cell r="X58">
            <v>0</v>
          </cell>
          <cell r="AA58">
            <v>0</v>
          </cell>
          <cell r="AD58">
            <v>0</v>
          </cell>
          <cell r="AG58">
            <v>0</v>
          </cell>
          <cell r="AJ58">
            <v>0</v>
          </cell>
          <cell r="AM58">
            <v>0</v>
          </cell>
          <cell r="AP58">
            <v>0</v>
          </cell>
          <cell r="AS58">
            <v>0</v>
          </cell>
          <cell r="AV58">
            <v>0</v>
          </cell>
          <cell r="AY58">
            <v>0</v>
          </cell>
          <cell r="BB58">
            <v>0</v>
          </cell>
          <cell r="BE58">
            <v>0</v>
          </cell>
          <cell r="BH58">
            <v>0</v>
          </cell>
          <cell r="BK58">
            <v>0</v>
          </cell>
          <cell r="BN58">
            <v>0</v>
          </cell>
          <cell r="BQ58">
            <v>0</v>
          </cell>
          <cell r="BT58">
            <v>0</v>
          </cell>
          <cell r="BW58">
            <v>0</v>
          </cell>
          <cell r="BZ58">
            <v>0</v>
          </cell>
          <cell r="CC58">
            <v>0</v>
          </cell>
          <cell r="CF58">
            <v>0</v>
          </cell>
          <cell r="CI58">
            <v>0</v>
          </cell>
          <cell r="CL58">
            <v>0</v>
          </cell>
          <cell r="CO58">
            <v>0</v>
          </cell>
          <cell r="CR58">
            <v>0</v>
          </cell>
          <cell r="CU58">
            <v>0</v>
          </cell>
          <cell r="CX58">
            <v>0</v>
          </cell>
          <cell r="DA58">
            <v>0</v>
          </cell>
          <cell r="DD58">
            <v>0</v>
          </cell>
          <cell r="DG58">
            <v>0</v>
          </cell>
          <cell r="DJ58">
            <v>0</v>
          </cell>
          <cell r="DM58">
            <v>0</v>
          </cell>
          <cell r="DP58">
            <v>0</v>
          </cell>
          <cell r="DS58">
            <v>0</v>
          </cell>
          <cell r="DV58">
            <v>0</v>
          </cell>
          <cell r="DY58">
            <v>0</v>
          </cell>
          <cell r="EB58">
            <v>0</v>
          </cell>
          <cell r="EE58">
            <v>0</v>
          </cell>
          <cell r="EH58">
            <v>0</v>
          </cell>
          <cell r="EK58">
            <v>0</v>
          </cell>
          <cell r="EN58">
            <v>0</v>
          </cell>
          <cell r="EQ58">
            <v>0</v>
          </cell>
          <cell r="HN58">
            <v>0</v>
          </cell>
          <cell r="HP58">
            <v>0</v>
          </cell>
          <cell r="HR58">
            <v>0</v>
          </cell>
          <cell r="HT58">
            <v>0</v>
          </cell>
          <cell r="HV58">
            <v>0</v>
          </cell>
          <cell r="HX58">
            <v>0</v>
          </cell>
          <cell r="HZ58">
            <v>0</v>
          </cell>
          <cell r="IB58">
            <v>0</v>
          </cell>
          <cell r="IC58">
            <v>0</v>
          </cell>
          <cell r="ID58">
            <v>0</v>
          </cell>
          <cell r="IF58">
            <v>0</v>
          </cell>
          <cell r="IH58">
            <v>0</v>
          </cell>
          <cell r="IJ58">
            <v>0</v>
          </cell>
          <cell r="IL58">
            <v>0</v>
          </cell>
          <cell r="IN58">
            <v>0</v>
          </cell>
          <cell r="IP58">
            <v>0</v>
          </cell>
          <cell r="IS58">
            <v>0</v>
          </cell>
        </row>
        <row r="59">
          <cell r="B59" t="str">
            <v>ESTIMACION N°52</v>
          </cell>
          <cell r="I59">
            <v>0</v>
          </cell>
          <cell r="L59">
            <v>0</v>
          </cell>
          <cell r="O59">
            <v>0</v>
          </cell>
          <cell r="R59">
            <v>0</v>
          </cell>
          <cell r="U59">
            <v>0</v>
          </cell>
          <cell r="X59">
            <v>0</v>
          </cell>
          <cell r="AA59">
            <v>0</v>
          </cell>
          <cell r="AD59">
            <v>0</v>
          </cell>
          <cell r="AG59">
            <v>0</v>
          </cell>
          <cell r="AJ59">
            <v>0</v>
          </cell>
          <cell r="AM59">
            <v>0</v>
          </cell>
          <cell r="AP59">
            <v>0</v>
          </cell>
          <cell r="AS59">
            <v>0</v>
          </cell>
          <cell r="AV59">
            <v>0</v>
          </cell>
          <cell r="AY59">
            <v>0</v>
          </cell>
          <cell r="BB59">
            <v>0</v>
          </cell>
          <cell r="BE59">
            <v>0</v>
          </cell>
          <cell r="BH59">
            <v>0</v>
          </cell>
          <cell r="BK59">
            <v>0</v>
          </cell>
          <cell r="BN59">
            <v>0</v>
          </cell>
          <cell r="BQ59">
            <v>0</v>
          </cell>
          <cell r="BT59">
            <v>0</v>
          </cell>
          <cell r="BW59">
            <v>0</v>
          </cell>
          <cell r="BZ59">
            <v>0</v>
          </cell>
          <cell r="CC59">
            <v>0</v>
          </cell>
          <cell r="CF59">
            <v>0</v>
          </cell>
          <cell r="CI59">
            <v>0</v>
          </cell>
          <cell r="CL59">
            <v>0</v>
          </cell>
          <cell r="CO59">
            <v>0</v>
          </cell>
          <cell r="CR59">
            <v>0</v>
          </cell>
          <cell r="CU59">
            <v>0</v>
          </cell>
          <cell r="CX59">
            <v>0</v>
          </cell>
          <cell r="DA59">
            <v>0</v>
          </cell>
          <cell r="DD59">
            <v>0</v>
          </cell>
          <cell r="DG59">
            <v>0</v>
          </cell>
          <cell r="DJ59">
            <v>0</v>
          </cell>
          <cell r="DM59">
            <v>0</v>
          </cell>
          <cell r="DP59">
            <v>0</v>
          </cell>
          <cell r="DS59">
            <v>0</v>
          </cell>
          <cell r="DV59">
            <v>0</v>
          </cell>
          <cell r="DY59">
            <v>0</v>
          </cell>
          <cell r="EB59">
            <v>0</v>
          </cell>
          <cell r="EE59">
            <v>0</v>
          </cell>
          <cell r="EH59">
            <v>0</v>
          </cell>
          <cell r="EK59">
            <v>0</v>
          </cell>
          <cell r="EN59">
            <v>0</v>
          </cell>
          <cell r="EQ59">
            <v>0</v>
          </cell>
          <cell r="HN59">
            <v>0</v>
          </cell>
          <cell r="HP59">
            <v>0</v>
          </cell>
          <cell r="HR59">
            <v>0</v>
          </cell>
          <cell r="HT59">
            <v>0</v>
          </cell>
          <cell r="HV59">
            <v>0</v>
          </cell>
          <cell r="HX59">
            <v>0</v>
          </cell>
          <cell r="HZ59">
            <v>0</v>
          </cell>
          <cell r="IB59">
            <v>0</v>
          </cell>
          <cell r="IC59">
            <v>0</v>
          </cell>
          <cell r="ID59">
            <v>0</v>
          </cell>
          <cell r="IF59">
            <v>0</v>
          </cell>
          <cell r="IH59">
            <v>0</v>
          </cell>
          <cell r="IJ59">
            <v>0</v>
          </cell>
          <cell r="IL59">
            <v>0</v>
          </cell>
          <cell r="IN59">
            <v>0</v>
          </cell>
          <cell r="IP59">
            <v>0</v>
          </cell>
          <cell r="IS59">
            <v>0</v>
          </cell>
        </row>
        <row r="60">
          <cell r="B60" t="str">
            <v>ESTIMACION N°53</v>
          </cell>
          <cell r="I60">
            <v>0</v>
          </cell>
          <cell r="L60">
            <v>0</v>
          </cell>
          <cell r="O60">
            <v>0</v>
          </cell>
          <cell r="R60">
            <v>0</v>
          </cell>
          <cell r="U60">
            <v>0</v>
          </cell>
          <cell r="X60">
            <v>0</v>
          </cell>
          <cell r="AA60">
            <v>0</v>
          </cell>
          <cell r="AD60">
            <v>0</v>
          </cell>
          <cell r="AG60">
            <v>0</v>
          </cell>
          <cell r="AJ60">
            <v>0</v>
          </cell>
          <cell r="AM60">
            <v>0</v>
          </cell>
          <cell r="AP60">
            <v>0</v>
          </cell>
          <cell r="AS60">
            <v>0</v>
          </cell>
          <cell r="AV60">
            <v>0</v>
          </cell>
          <cell r="AY60">
            <v>0</v>
          </cell>
          <cell r="BB60">
            <v>0</v>
          </cell>
          <cell r="BE60">
            <v>0</v>
          </cell>
          <cell r="BH60">
            <v>0</v>
          </cell>
          <cell r="BK60">
            <v>0</v>
          </cell>
          <cell r="BN60">
            <v>0</v>
          </cell>
          <cell r="BQ60">
            <v>0</v>
          </cell>
          <cell r="BT60">
            <v>0</v>
          </cell>
          <cell r="BW60">
            <v>0</v>
          </cell>
          <cell r="BZ60">
            <v>0</v>
          </cell>
          <cell r="CC60">
            <v>0</v>
          </cell>
          <cell r="CF60">
            <v>0</v>
          </cell>
          <cell r="CI60">
            <v>0</v>
          </cell>
          <cell r="CL60">
            <v>0</v>
          </cell>
          <cell r="CO60">
            <v>0</v>
          </cell>
          <cell r="CR60">
            <v>0</v>
          </cell>
          <cell r="CU60">
            <v>0</v>
          </cell>
          <cell r="CX60">
            <v>0</v>
          </cell>
          <cell r="DA60">
            <v>0</v>
          </cell>
          <cell r="DD60">
            <v>0</v>
          </cell>
          <cell r="DG60">
            <v>0</v>
          </cell>
          <cell r="DJ60">
            <v>0</v>
          </cell>
          <cell r="DM60">
            <v>0</v>
          </cell>
          <cell r="DP60">
            <v>0</v>
          </cell>
          <cell r="DS60">
            <v>0</v>
          </cell>
          <cell r="DV60">
            <v>0</v>
          </cell>
          <cell r="DY60">
            <v>0</v>
          </cell>
          <cell r="EB60">
            <v>0</v>
          </cell>
          <cell r="EE60">
            <v>0</v>
          </cell>
          <cell r="EH60">
            <v>0</v>
          </cell>
          <cell r="EK60">
            <v>0</v>
          </cell>
          <cell r="EN60">
            <v>0</v>
          </cell>
          <cell r="EQ60">
            <v>0</v>
          </cell>
          <cell r="HN60">
            <v>0</v>
          </cell>
          <cell r="HP60">
            <v>0</v>
          </cell>
          <cell r="HR60">
            <v>0</v>
          </cell>
          <cell r="HT60">
            <v>0</v>
          </cell>
          <cell r="HV60">
            <v>0</v>
          </cell>
          <cell r="HX60">
            <v>0</v>
          </cell>
          <cell r="HZ60">
            <v>0</v>
          </cell>
          <cell r="IB60">
            <v>0</v>
          </cell>
          <cell r="IC60">
            <v>0</v>
          </cell>
          <cell r="ID60">
            <v>0</v>
          </cell>
          <cell r="IF60">
            <v>0</v>
          </cell>
          <cell r="IH60">
            <v>0</v>
          </cell>
          <cell r="IJ60">
            <v>0</v>
          </cell>
          <cell r="IL60">
            <v>0</v>
          </cell>
          <cell r="IN60">
            <v>0</v>
          </cell>
          <cell r="IP60">
            <v>0</v>
          </cell>
          <cell r="IS60">
            <v>0</v>
          </cell>
        </row>
        <row r="61">
          <cell r="B61" t="str">
            <v>ESTIMACION N°54</v>
          </cell>
          <cell r="I61">
            <v>0</v>
          </cell>
          <cell r="L61">
            <v>0</v>
          </cell>
          <cell r="O61">
            <v>0</v>
          </cell>
          <cell r="R61">
            <v>0</v>
          </cell>
          <cell r="U61">
            <v>0</v>
          </cell>
          <cell r="X61">
            <v>0</v>
          </cell>
          <cell r="AA61">
            <v>0</v>
          </cell>
          <cell r="AD61">
            <v>0</v>
          </cell>
          <cell r="AG61">
            <v>0</v>
          </cell>
          <cell r="AJ61">
            <v>0</v>
          </cell>
          <cell r="AM61">
            <v>0</v>
          </cell>
          <cell r="AP61">
            <v>0</v>
          </cell>
          <cell r="AS61">
            <v>0</v>
          </cell>
          <cell r="AV61">
            <v>0</v>
          </cell>
          <cell r="AY61">
            <v>0</v>
          </cell>
          <cell r="BB61">
            <v>0</v>
          </cell>
          <cell r="BE61">
            <v>0</v>
          </cell>
          <cell r="BH61">
            <v>0</v>
          </cell>
          <cell r="BK61">
            <v>0</v>
          </cell>
          <cell r="BN61">
            <v>0</v>
          </cell>
          <cell r="BQ61">
            <v>0</v>
          </cell>
          <cell r="BT61">
            <v>0</v>
          </cell>
          <cell r="BW61">
            <v>0</v>
          </cell>
          <cell r="BZ61">
            <v>0</v>
          </cell>
          <cell r="CC61">
            <v>0</v>
          </cell>
          <cell r="CF61">
            <v>0</v>
          </cell>
          <cell r="CI61">
            <v>0</v>
          </cell>
          <cell r="CL61">
            <v>0</v>
          </cell>
          <cell r="CO61">
            <v>0</v>
          </cell>
          <cell r="CR61">
            <v>0</v>
          </cell>
          <cell r="CU61">
            <v>0</v>
          </cell>
          <cell r="CX61">
            <v>0</v>
          </cell>
          <cell r="DA61">
            <v>0</v>
          </cell>
          <cell r="DD61">
            <v>0</v>
          </cell>
          <cell r="DG61">
            <v>0</v>
          </cell>
          <cell r="DJ61">
            <v>0</v>
          </cell>
          <cell r="DM61">
            <v>0</v>
          </cell>
          <cell r="DP61">
            <v>0</v>
          </cell>
          <cell r="DS61">
            <v>0</v>
          </cell>
          <cell r="DV61">
            <v>0</v>
          </cell>
          <cell r="DY61">
            <v>0</v>
          </cell>
          <cell r="EB61">
            <v>0</v>
          </cell>
          <cell r="EE61">
            <v>0</v>
          </cell>
          <cell r="EH61">
            <v>0</v>
          </cell>
          <cell r="EK61">
            <v>0</v>
          </cell>
          <cell r="EN61">
            <v>0</v>
          </cell>
          <cell r="EQ61">
            <v>0</v>
          </cell>
          <cell r="HN61">
            <v>0</v>
          </cell>
          <cell r="HP61">
            <v>0</v>
          </cell>
          <cell r="HR61">
            <v>0</v>
          </cell>
          <cell r="HT61">
            <v>0</v>
          </cell>
          <cell r="HV61">
            <v>0</v>
          </cell>
          <cell r="HX61">
            <v>0</v>
          </cell>
          <cell r="HZ61">
            <v>0</v>
          </cell>
          <cell r="IB61">
            <v>0</v>
          </cell>
          <cell r="IC61">
            <v>0</v>
          </cell>
          <cell r="ID61">
            <v>0</v>
          </cell>
          <cell r="IF61">
            <v>0</v>
          </cell>
          <cell r="IH61">
            <v>0</v>
          </cell>
          <cell r="IJ61">
            <v>0</v>
          </cell>
          <cell r="IL61">
            <v>0</v>
          </cell>
          <cell r="IN61">
            <v>0</v>
          </cell>
          <cell r="IP61">
            <v>0</v>
          </cell>
          <cell r="IS61">
            <v>0</v>
          </cell>
        </row>
        <row r="62">
          <cell r="B62" t="str">
            <v>ESTIMACION N°55</v>
          </cell>
          <cell r="I62">
            <v>0</v>
          </cell>
          <cell r="L62">
            <v>0</v>
          </cell>
          <cell r="O62">
            <v>0</v>
          </cell>
          <cell r="R62">
            <v>0</v>
          </cell>
          <cell r="U62">
            <v>0</v>
          </cell>
          <cell r="X62">
            <v>0</v>
          </cell>
          <cell r="AA62">
            <v>0</v>
          </cell>
          <cell r="AD62">
            <v>0</v>
          </cell>
          <cell r="AG62">
            <v>0</v>
          </cell>
          <cell r="AJ62">
            <v>0</v>
          </cell>
          <cell r="AM62">
            <v>0</v>
          </cell>
          <cell r="AP62">
            <v>0</v>
          </cell>
          <cell r="AS62">
            <v>0</v>
          </cell>
          <cell r="AV62">
            <v>0</v>
          </cell>
          <cell r="AY62">
            <v>0</v>
          </cell>
          <cell r="BB62">
            <v>0</v>
          </cell>
          <cell r="BE62">
            <v>0</v>
          </cell>
          <cell r="BH62">
            <v>0</v>
          </cell>
          <cell r="BK62">
            <v>0</v>
          </cell>
          <cell r="BN62">
            <v>0</v>
          </cell>
          <cell r="BQ62">
            <v>0</v>
          </cell>
          <cell r="BT62">
            <v>0</v>
          </cell>
          <cell r="BW62">
            <v>0</v>
          </cell>
          <cell r="BZ62">
            <v>0</v>
          </cell>
          <cell r="CC62">
            <v>0</v>
          </cell>
          <cell r="CF62">
            <v>0</v>
          </cell>
          <cell r="CI62">
            <v>0</v>
          </cell>
          <cell r="CL62">
            <v>0</v>
          </cell>
          <cell r="CO62">
            <v>0</v>
          </cell>
          <cell r="CR62">
            <v>0</v>
          </cell>
          <cell r="CU62">
            <v>0</v>
          </cell>
          <cell r="CX62">
            <v>0</v>
          </cell>
          <cell r="DA62">
            <v>0</v>
          </cell>
          <cell r="DD62">
            <v>0</v>
          </cell>
          <cell r="DG62">
            <v>0</v>
          </cell>
          <cell r="DJ62">
            <v>0</v>
          </cell>
          <cell r="DM62">
            <v>0</v>
          </cell>
          <cell r="DP62">
            <v>0</v>
          </cell>
          <cell r="DS62">
            <v>0</v>
          </cell>
          <cell r="DV62">
            <v>0</v>
          </cell>
          <cell r="DY62">
            <v>0</v>
          </cell>
          <cell r="EB62">
            <v>0</v>
          </cell>
          <cell r="EE62">
            <v>0</v>
          </cell>
          <cell r="EH62">
            <v>0</v>
          </cell>
          <cell r="EK62">
            <v>0</v>
          </cell>
          <cell r="EN62">
            <v>0</v>
          </cell>
          <cell r="EQ62">
            <v>0</v>
          </cell>
          <cell r="HN62">
            <v>0</v>
          </cell>
          <cell r="HP62">
            <v>0</v>
          </cell>
          <cell r="HR62">
            <v>0</v>
          </cell>
          <cell r="HT62">
            <v>0</v>
          </cell>
          <cell r="HV62">
            <v>0</v>
          </cell>
          <cell r="HX62">
            <v>0</v>
          </cell>
          <cell r="HZ62">
            <v>0</v>
          </cell>
          <cell r="IB62">
            <v>0</v>
          </cell>
          <cell r="IC62">
            <v>0</v>
          </cell>
          <cell r="ID62">
            <v>0</v>
          </cell>
          <cell r="IF62">
            <v>0</v>
          </cell>
          <cell r="IH62">
            <v>0</v>
          </cell>
          <cell r="IJ62">
            <v>0</v>
          </cell>
          <cell r="IL62">
            <v>0</v>
          </cell>
          <cell r="IN62">
            <v>0</v>
          </cell>
          <cell r="IP62">
            <v>0</v>
          </cell>
          <cell r="IS62">
            <v>0</v>
          </cell>
        </row>
        <row r="63">
          <cell r="B63" t="str">
            <v>ESTIMACION N°56</v>
          </cell>
          <cell r="I63">
            <v>0</v>
          </cell>
          <cell r="L63">
            <v>0</v>
          </cell>
          <cell r="O63">
            <v>0</v>
          </cell>
          <cell r="R63">
            <v>0</v>
          </cell>
          <cell r="U63">
            <v>0</v>
          </cell>
          <cell r="X63">
            <v>0</v>
          </cell>
          <cell r="AA63">
            <v>0</v>
          </cell>
          <cell r="AD63">
            <v>0</v>
          </cell>
          <cell r="AG63">
            <v>0</v>
          </cell>
          <cell r="AJ63">
            <v>0</v>
          </cell>
          <cell r="AM63">
            <v>0</v>
          </cell>
          <cell r="AP63">
            <v>0</v>
          </cell>
          <cell r="AS63">
            <v>0</v>
          </cell>
          <cell r="AV63">
            <v>0</v>
          </cell>
          <cell r="AY63">
            <v>0</v>
          </cell>
          <cell r="BB63">
            <v>0</v>
          </cell>
          <cell r="BE63">
            <v>0</v>
          </cell>
          <cell r="BH63">
            <v>0</v>
          </cell>
          <cell r="BK63">
            <v>0</v>
          </cell>
          <cell r="BN63">
            <v>0</v>
          </cell>
          <cell r="BQ63">
            <v>0</v>
          </cell>
          <cell r="BT63">
            <v>0</v>
          </cell>
          <cell r="BW63">
            <v>0</v>
          </cell>
          <cell r="BZ63">
            <v>0</v>
          </cell>
          <cell r="CC63">
            <v>0</v>
          </cell>
          <cell r="CF63">
            <v>0</v>
          </cell>
          <cell r="CI63">
            <v>0</v>
          </cell>
          <cell r="CL63">
            <v>0</v>
          </cell>
          <cell r="CO63">
            <v>0</v>
          </cell>
          <cell r="CR63">
            <v>0</v>
          </cell>
          <cell r="CU63">
            <v>0</v>
          </cell>
          <cell r="CX63">
            <v>0</v>
          </cell>
          <cell r="DA63">
            <v>0</v>
          </cell>
          <cell r="DD63">
            <v>0</v>
          </cell>
          <cell r="DG63">
            <v>0</v>
          </cell>
          <cell r="DJ63">
            <v>0</v>
          </cell>
          <cell r="DM63">
            <v>0</v>
          </cell>
          <cell r="DP63">
            <v>0</v>
          </cell>
          <cell r="DS63">
            <v>0</v>
          </cell>
          <cell r="DV63">
            <v>0</v>
          </cell>
          <cell r="DY63">
            <v>0</v>
          </cell>
          <cell r="EB63">
            <v>0</v>
          </cell>
          <cell r="EE63">
            <v>0</v>
          </cell>
          <cell r="EH63">
            <v>0</v>
          </cell>
          <cell r="EK63">
            <v>0</v>
          </cell>
          <cell r="EN63">
            <v>0</v>
          </cell>
          <cell r="EQ63">
            <v>0</v>
          </cell>
          <cell r="HN63">
            <v>0</v>
          </cell>
          <cell r="HP63">
            <v>0</v>
          </cell>
          <cell r="HR63">
            <v>0</v>
          </cell>
          <cell r="HT63">
            <v>0</v>
          </cell>
          <cell r="HV63">
            <v>0</v>
          </cell>
          <cell r="HX63">
            <v>0</v>
          </cell>
          <cell r="HZ63">
            <v>0</v>
          </cell>
          <cell r="IB63">
            <v>0</v>
          </cell>
          <cell r="IC63">
            <v>0</v>
          </cell>
          <cell r="ID63">
            <v>0</v>
          </cell>
          <cell r="IF63">
            <v>0</v>
          </cell>
          <cell r="IH63">
            <v>0</v>
          </cell>
          <cell r="IJ63">
            <v>0</v>
          </cell>
          <cell r="IL63">
            <v>0</v>
          </cell>
          <cell r="IN63">
            <v>0</v>
          </cell>
          <cell r="IP63">
            <v>0</v>
          </cell>
          <cell r="IS63">
            <v>0</v>
          </cell>
        </row>
        <row r="64">
          <cell r="B64" t="str">
            <v>ESTIMACION N°57</v>
          </cell>
          <cell r="I64">
            <v>0</v>
          </cell>
          <cell r="L64">
            <v>0</v>
          </cell>
          <cell r="O64">
            <v>0</v>
          </cell>
          <cell r="R64">
            <v>0</v>
          </cell>
          <cell r="U64">
            <v>0</v>
          </cell>
          <cell r="X64">
            <v>0</v>
          </cell>
          <cell r="AA64">
            <v>0</v>
          </cell>
          <cell r="AD64">
            <v>0</v>
          </cell>
          <cell r="AG64">
            <v>0</v>
          </cell>
          <cell r="AJ64">
            <v>0</v>
          </cell>
          <cell r="AM64">
            <v>0</v>
          </cell>
          <cell r="AP64">
            <v>0</v>
          </cell>
          <cell r="AS64">
            <v>0</v>
          </cell>
          <cell r="AV64">
            <v>0</v>
          </cell>
          <cell r="AY64">
            <v>0</v>
          </cell>
          <cell r="BB64">
            <v>0</v>
          </cell>
          <cell r="BE64">
            <v>0</v>
          </cell>
          <cell r="BH64">
            <v>0</v>
          </cell>
          <cell r="BK64">
            <v>0</v>
          </cell>
          <cell r="BN64">
            <v>0</v>
          </cell>
          <cell r="BQ64">
            <v>0</v>
          </cell>
          <cell r="BT64">
            <v>0</v>
          </cell>
          <cell r="BW64">
            <v>0</v>
          </cell>
          <cell r="BZ64">
            <v>0</v>
          </cell>
          <cell r="CC64">
            <v>0</v>
          </cell>
          <cell r="CF64">
            <v>0</v>
          </cell>
          <cell r="CI64">
            <v>0</v>
          </cell>
          <cell r="CL64">
            <v>0</v>
          </cell>
          <cell r="CO64">
            <v>0</v>
          </cell>
          <cell r="CR64">
            <v>0</v>
          </cell>
          <cell r="CU64">
            <v>0</v>
          </cell>
          <cell r="CX64">
            <v>0</v>
          </cell>
          <cell r="DA64">
            <v>0</v>
          </cell>
          <cell r="DD64">
            <v>0</v>
          </cell>
          <cell r="DG64">
            <v>0</v>
          </cell>
          <cell r="DJ64">
            <v>0</v>
          </cell>
          <cell r="DM64">
            <v>0</v>
          </cell>
          <cell r="DP64">
            <v>0</v>
          </cell>
          <cell r="DS64">
            <v>0</v>
          </cell>
          <cell r="DV64">
            <v>0</v>
          </cell>
          <cell r="DY64">
            <v>0</v>
          </cell>
          <cell r="EB64">
            <v>0</v>
          </cell>
          <cell r="EE64">
            <v>0</v>
          </cell>
          <cell r="EH64">
            <v>0</v>
          </cell>
          <cell r="EK64">
            <v>0</v>
          </cell>
          <cell r="EN64">
            <v>0</v>
          </cell>
          <cell r="EQ64">
            <v>0</v>
          </cell>
          <cell r="HN64">
            <v>0</v>
          </cell>
          <cell r="HP64">
            <v>0</v>
          </cell>
          <cell r="HR64">
            <v>0</v>
          </cell>
          <cell r="HT64">
            <v>0</v>
          </cell>
          <cell r="HV64">
            <v>0</v>
          </cell>
          <cell r="HX64">
            <v>0</v>
          </cell>
          <cell r="HZ64">
            <v>0</v>
          </cell>
          <cell r="IB64">
            <v>0</v>
          </cell>
          <cell r="IC64">
            <v>0</v>
          </cell>
          <cell r="ID64">
            <v>0</v>
          </cell>
          <cell r="IF64">
            <v>0</v>
          </cell>
          <cell r="IH64">
            <v>0</v>
          </cell>
          <cell r="IJ64">
            <v>0</v>
          </cell>
          <cell r="IL64">
            <v>0</v>
          </cell>
          <cell r="IN64">
            <v>0</v>
          </cell>
          <cell r="IP64">
            <v>0</v>
          </cell>
          <cell r="IS64">
            <v>0</v>
          </cell>
        </row>
        <row r="65">
          <cell r="B65" t="str">
            <v>ESTIMACION N°58</v>
          </cell>
          <cell r="I65">
            <v>0</v>
          </cell>
          <cell r="L65">
            <v>0</v>
          </cell>
          <cell r="O65">
            <v>0</v>
          </cell>
          <cell r="R65">
            <v>0</v>
          </cell>
          <cell r="U65">
            <v>0</v>
          </cell>
          <cell r="X65">
            <v>0</v>
          </cell>
          <cell r="AA65">
            <v>0</v>
          </cell>
          <cell r="AD65">
            <v>0</v>
          </cell>
          <cell r="AG65">
            <v>0</v>
          </cell>
          <cell r="AJ65">
            <v>0</v>
          </cell>
          <cell r="AM65">
            <v>0</v>
          </cell>
          <cell r="AP65">
            <v>0</v>
          </cell>
          <cell r="AS65">
            <v>0</v>
          </cell>
          <cell r="AV65">
            <v>0</v>
          </cell>
          <cell r="AY65">
            <v>0</v>
          </cell>
          <cell r="BB65">
            <v>0</v>
          </cell>
          <cell r="BE65">
            <v>0</v>
          </cell>
          <cell r="BH65">
            <v>0</v>
          </cell>
          <cell r="BK65">
            <v>0</v>
          </cell>
          <cell r="BN65">
            <v>0</v>
          </cell>
          <cell r="BQ65">
            <v>0</v>
          </cell>
          <cell r="BT65">
            <v>0</v>
          </cell>
          <cell r="BW65">
            <v>0</v>
          </cell>
          <cell r="BZ65">
            <v>0</v>
          </cell>
          <cell r="CC65">
            <v>0</v>
          </cell>
          <cell r="CF65">
            <v>0</v>
          </cell>
          <cell r="CI65">
            <v>0</v>
          </cell>
          <cell r="CL65">
            <v>0</v>
          </cell>
          <cell r="CO65">
            <v>0</v>
          </cell>
          <cell r="CR65">
            <v>0</v>
          </cell>
          <cell r="CU65">
            <v>0</v>
          </cell>
          <cell r="CX65">
            <v>0</v>
          </cell>
          <cell r="DA65">
            <v>0</v>
          </cell>
          <cell r="DD65">
            <v>0</v>
          </cell>
          <cell r="DG65">
            <v>0</v>
          </cell>
          <cell r="DJ65">
            <v>0</v>
          </cell>
          <cell r="DM65">
            <v>0</v>
          </cell>
          <cell r="DP65">
            <v>0</v>
          </cell>
          <cell r="DS65">
            <v>0</v>
          </cell>
          <cell r="DV65">
            <v>0</v>
          </cell>
          <cell r="DY65">
            <v>0</v>
          </cell>
          <cell r="EB65">
            <v>0</v>
          </cell>
          <cell r="EE65">
            <v>0</v>
          </cell>
          <cell r="EH65">
            <v>0</v>
          </cell>
          <cell r="EK65">
            <v>0</v>
          </cell>
          <cell r="EN65">
            <v>0</v>
          </cell>
          <cell r="EQ65">
            <v>0</v>
          </cell>
          <cell r="HN65">
            <v>0</v>
          </cell>
          <cell r="HP65">
            <v>0</v>
          </cell>
          <cell r="HR65">
            <v>0</v>
          </cell>
          <cell r="HT65">
            <v>0</v>
          </cell>
          <cell r="HV65">
            <v>0</v>
          </cell>
          <cell r="HX65">
            <v>0</v>
          </cell>
          <cell r="HZ65">
            <v>0</v>
          </cell>
          <cell r="IB65">
            <v>0</v>
          </cell>
          <cell r="IC65">
            <v>0</v>
          </cell>
          <cell r="ID65">
            <v>0</v>
          </cell>
          <cell r="IF65">
            <v>0</v>
          </cell>
          <cell r="IH65">
            <v>0</v>
          </cell>
          <cell r="IJ65">
            <v>0</v>
          </cell>
          <cell r="IL65">
            <v>0</v>
          </cell>
          <cell r="IN65">
            <v>0</v>
          </cell>
          <cell r="IP65">
            <v>0</v>
          </cell>
          <cell r="IS65">
            <v>0</v>
          </cell>
        </row>
        <row r="66">
          <cell r="B66" t="str">
            <v>ESTIMACION N°59</v>
          </cell>
          <cell r="I66">
            <v>0</v>
          </cell>
          <cell r="L66">
            <v>0</v>
          </cell>
          <cell r="O66">
            <v>0</v>
          </cell>
          <cell r="R66">
            <v>0</v>
          </cell>
          <cell r="U66">
            <v>0</v>
          </cell>
          <cell r="X66">
            <v>0</v>
          </cell>
          <cell r="AA66">
            <v>0</v>
          </cell>
          <cell r="AD66">
            <v>0</v>
          </cell>
          <cell r="AG66">
            <v>0</v>
          </cell>
          <cell r="AJ66">
            <v>0</v>
          </cell>
          <cell r="AM66">
            <v>0</v>
          </cell>
          <cell r="AP66">
            <v>0</v>
          </cell>
          <cell r="AS66">
            <v>0</v>
          </cell>
          <cell r="AV66">
            <v>0</v>
          </cell>
          <cell r="AY66">
            <v>0</v>
          </cell>
          <cell r="BB66">
            <v>0</v>
          </cell>
          <cell r="BE66">
            <v>0</v>
          </cell>
          <cell r="BH66">
            <v>0</v>
          </cell>
          <cell r="BK66">
            <v>0</v>
          </cell>
          <cell r="BN66">
            <v>0</v>
          </cell>
          <cell r="BQ66">
            <v>0</v>
          </cell>
          <cell r="BT66">
            <v>0</v>
          </cell>
          <cell r="BW66">
            <v>0</v>
          </cell>
          <cell r="BZ66">
            <v>0</v>
          </cell>
          <cell r="CC66">
            <v>0</v>
          </cell>
          <cell r="CF66">
            <v>0</v>
          </cell>
          <cell r="CI66">
            <v>0</v>
          </cell>
          <cell r="CL66">
            <v>0</v>
          </cell>
          <cell r="CO66">
            <v>0</v>
          </cell>
          <cell r="CR66">
            <v>0</v>
          </cell>
          <cell r="CU66">
            <v>0</v>
          </cell>
          <cell r="CX66">
            <v>0</v>
          </cell>
          <cell r="DA66">
            <v>0</v>
          </cell>
          <cell r="DD66">
            <v>0</v>
          </cell>
          <cell r="DG66">
            <v>0</v>
          </cell>
          <cell r="DJ66">
            <v>0</v>
          </cell>
          <cell r="DM66">
            <v>0</v>
          </cell>
          <cell r="DP66">
            <v>0</v>
          </cell>
          <cell r="DS66">
            <v>0</v>
          </cell>
          <cell r="DV66">
            <v>0</v>
          </cell>
          <cell r="DY66">
            <v>0</v>
          </cell>
          <cell r="EB66">
            <v>0</v>
          </cell>
          <cell r="EE66">
            <v>0</v>
          </cell>
          <cell r="EH66">
            <v>0</v>
          </cell>
          <cell r="EK66">
            <v>0</v>
          </cell>
          <cell r="EN66">
            <v>0</v>
          </cell>
          <cell r="EQ66">
            <v>0</v>
          </cell>
          <cell r="HN66">
            <v>0</v>
          </cell>
          <cell r="HP66">
            <v>0</v>
          </cell>
          <cell r="HR66">
            <v>0</v>
          </cell>
          <cell r="HT66">
            <v>0</v>
          </cell>
          <cell r="HV66">
            <v>0</v>
          </cell>
          <cell r="HX66">
            <v>0</v>
          </cell>
          <cell r="HZ66">
            <v>0</v>
          </cell>
          <cell r="IB66">
            <v>0</v>
          </cell>
          <cell r="IC66">
            <v>0</v>
          </cell>
          <cell r="ID66">
            <v>0</v>
          </cell>
          <cell r="IF66">
            <v>0</v>
          </cell>
          <cell r="IH66">
            <v>0</v>
          </cell>
          <cell r="IJ66">
            <v>0</v>
          </cell>
          <cell r="IL66">
            <v>0</v>
          </cell>
          <cell r="IN66">
            <v>0</v>
          </cell>
          <cell r="IP66">
            <v>0</v>
          </cell>
          <cell r="IS66">
            <v>0</v>
          </cell>
        </row>
        <row r="67">
          <cell r="B67" t="str">
            <v>ESTIMACION N°60</v>
          </cell>
          <cell r="I67">
            <v>0</v>
          </cell>
          <cell r="L67">
            <v>0</v>
          </cell>
          <cell r="O67">
            <v>0</v>
          </cell>
          <cell r="R67">
            <v>0</v>
          </cell>
          <cell r="U67">
            <v>0</v>
          </cell>
          <cell r="X67">
            <v>0</v>
          </cell>
          <cell r="AA67">
            <v>0</v>
          </cell>
          <cell r="AD67">
            <v>0</v>
          </cell>
          <cell r="AG67">
            <v>0</v>
          </cell>
          <cell r="AJ67">
            <v>0</v>
          </cell>
          <cell r="AM67">
            <v>0</v>
          </cell>
          <cell r="AP67">
            <v>0</v>
          </cell>
          <cell r="AS67">
            <v>0</v>
          </cell>
          <cell r="AV67">
            <v>0</v>
          </cell>
          <cell r="AY67">
            <v>0</v>
          </cell>
          <cell r="BB67">
            <v>0</v>
          </cell>
          <cell r="BE67">
            <v>0</v>
          </cell>
          <cell r="BH67">
            <v>0</v>
          </cell>
          <cell r="BK67">
            <v>0</v>
          </cell>
          <cell r="BN67">
            <v>0</v>
          </cell>
          <cell r="BQ67">
            <v>0</v>
          </cell>
          <cell r="BT67">
            <v>0</v>
          </cell>
          <cell r="BW67">
            <v>0</v>
          </cell>
          <cell r="BZ67">
            <v>0</v>
          </cell>
          <cell r="CC67">
            <v>0</v>
          </cell>
          <cell r="CF67">
            <v>0</v>
          </cell>
          <cell r="CI67">
            <v>0</v>
          </cell>
          <cell r="CL67">
            <v>0</v>
          </cell>
          <cell r="CO67">
            <v>0</v>
          </cell>
          <cell r="CR67">
            <v>0</v>
          </cell>
          <cell r="CU67">
            <v>0</v>
          </cell>
          <cell r="CX67">
            <v>0</v>
          </cell>
          <cell r="DA67">
            <v>0</v>
          </cell>
          <cell r="DD67">
            <v>0</v>
          </cell>
          <cell r="DG67">
            <v>0</v>
          </cell>
          <cell r="DJ67">
            <v>0</v>
          </cell>
          <cell r="DM67">
            <v>0</v>
          </cell>
          <cell r="DP67">
            <v>0</v>
          </cell>
          <cell r="DS67">
            <v>0</v>
          </cell>
          <cell r="DV67">
            <v>0</v>
          </cell>
          <cell r="DY67">
            <v>0</v>
          </cell>
          <cell r="EB67">
            <v>0</v>
          </cell>
          <cell r="EE67">
            <v>0</v>
          </cell>
          <cell r="EH67">
            <v>0</v>
          </cell>
          <cell r="EK67">
            <v>0</v>
          </cell>
          <cell r="EN67">
            <v>0</v>
          </cell>
          <cell r="EQ67">
            <v>0</v>
          </cell>
          <cell r="HN67">
            <v>0</v>
          </cell>
          <cell r="HP67">
            <v>0</v>
          </cell>
          <cell r="HR67">
            <v>0</v>
          </cell>
          <cell r="HT67">
            <v>0</v>
          </cell>
          <cell r="HV67">
            <v>0</v>
          </cell>
          <cell r="HX67">
            <v>0</v>
          </cell>
          <cell r="HZ67">
            <v>0</v>
          </cell>
          <cell r="IB67">
            <v>0</v>
          </cell>
          <cell r="IC67">
            <v>0</v>
          </cell>
          <cell r="ID67">
            <v>0</v>
          </cell>
          <cell r="IF67">
            <v>0</v>
          </cell>
          <cell r="IH67">
            <v>0</v>
          </cell>
          <cell r="IJ67">
            <v>0</v>
          </cell>
          <cell r="IL67">
            <v>0</v>
          </cell>
          <cell r="IN67">
            <v>0</v>
          </cell>
          <cell r="IP67">
            <v>0</v>
          </cell>
          <cell r="IS67">
            <v>0</v>
          </cell>
        </row>
        <row r="68">
          <cell r="B68" t="str">
            <v>ESTIMACION N°61</v>
          </cell>
          <cell r="I68">
            <v>0</v>
          </cell>
          <cell r="L68">
            <v>0</v>
          </cell>
          <cell r="O68">
            <v>0</v>
          </cell>
          <cell r="R68">
            <v>0</v>
          </cell>
          <cell r="U68">
            <v>0</v>
          </cell>
          <cell r="X68">
            <v>0</v>
          </cell>
          <cell r="AA68">
            <v>0</v>
          </cell>
          <cell r="AD68">
            <v>0</v>
          </cell>
          <cell r="AG68">
            <v>0</v>
          </cell>
          <cell r="AJ68">
            <v>0</v>
          </cell>
          <cell r="AM68">
            <v>0</v>
          </cell>
          <cell r="AP68">
            <v>0</v>
          </cell>
          <cell r="AS68">
            <v>0</v>
          </cell>
          <cell r="AV68">
            <v>0</v>
          </cell>
          <cell r="AY68">
            <v>0</v>
          </cell>
          <cell r="BB68">
            <v>0</v>
          </cell>
          <cell r="BE68">
            <v>0</v>
          </cell>
          <cell r="BH68">
            <v>0</v>
          </cell>
          <cell r="BK68">
            <v>0</v>
          </cell>
          <cell r="BN68">
            <v>0</v>
          </cell>
          <cell r="BQ68">
            <v>0</v>
          </cell>
          <cell r="BT68">
            <v>0</v>
          </cell>
          <cell r="BW68">
            <v>0</v>
          </cell>
          <cell r="BZ68">
            <v>0</v>
          </cell>
          <cell r="CC68">
            <v>0</v>
          </cell>
          <cell r="CF68">
            <v>0</v>
          </cell>
          <cell r="CI68">
            <v>0</v>
          </cell>
          <cell r="CL68">
            <v>0</v>
          </cell>
          <cell r="CO68">
            <v>0</v>
          </cell>
          <cell r="CR68">
            <v>0</v>
          </cell>
          <cell r="CU68">
            <v>0</v>
          </cell>
          <cell r="CX68">
            <v>0</v>
          </cell>
          <cell r="DA68">
            <v>0</v>
          </cell>
          <cell r="DD68">
            <v>0</v>
          </cell>
          <cell r="DG68">
            <v>0</v>
          </cell>
          <cell r="DJ68">
            <v>0</v>
          </cell>
          <cell r="DM68">
            <v>0</v>
          </cell>
          <cell r="DP68">
            <v>0</v>
          </cell>
          <cell r="DS68">
            <v>0</v>
          </cell>
          <cell r="DV68">
            <v>0</v>
          </cell>
          <cell r="DY68">
            <v>0</v>
          </cell>
          <cell r="EB68">
            <v>0</v>
          </cell>
          <cell r="EE68">
            <v>0</v>
          </cell>
          <cell r="EH68">
            <v>0</v>
          </cell>
          <cell r="EK68">
            <v>0</v>
          </cell>
          <cell r="EN68">
            <v>0</v>
          </cell>
          <cell r="EQ68">
            <v>0</v>
          </cell>
          <cell r="HN68">
            <v>0</v>
          </cell>
          <cell r="HP68">
            <v>0</v>
          </cell>
          <cell r="HR68">
            <v>0</v>
          </cell>
          <cell r="HT68">
            <v>0</v>
          </cell>
          <cell r="HV68">
            <v>0</v>
          </cell>
          <cell r="HX68">
            <v>0</v>
          </cell>
          <cell r="HZ68">
            <v>0</v>
          </cell>
          <cell r="IB68">
            <v>0</v>
          </cell>
          <cell r="IC68">
            <v>0</v>
          </cell>
          <cell r="ID68">
            <v>0</v>
          </cell>
          <cell r="IF68">
            <v>0</v>
          </cell>
          <cell r="IH68">
            <v>0</v>
          </cell>
          <cell r="IJ68">
            <v>0</v>
          </cell>
          <cell r="IL68">
            <v>0</v>
          </cell>
          <cell r="IN68">
            <v>0</v>
          </cell>
          <cell r="IP68">
            <v>0</v>
          </cell>
          <cell r="IS68">
            <v>0</v>
          </cell>
        </row>
        <row r="69">
          <cell r="B69" t="str">
            <v>ESTIMACION N°62</v>
          </cell>
          <cell r="I69">
            <v>0</v>
          </cell>
          <cell r="L69">
            <v>0</v>
          </cell>
          <cell r="O69">
            <v>0</v>
          </cell>
          <cell r="R69">
            <v>0</v>
          </cell>
          <cell r="U69">
            <v>0</v>
          </cell>
          <cell r="X69">
            <v>0</v>
          </cell>
          <cell r="AA69">
            <v>0</v>
          </cell>
          <cell r="AD69">
            <v>0</v>
          </cell>
          <cell r="AG69">
            <v>0</v>
          </cell>
          <cell r="AJ69">
            <v>0</v>
          </cell>
          <cell r="AM69">
            <v>0</v>
          </cell>
          <cell r="AP69">
            <v>0</v>
          </cell>
          <cell r="AS69">
            <v>0</v>
          </cell>
          <cell r="AV69">
            <v>0</v>
          </cell>
          <cell r="AY69">
            <v>0</v>
          </cell>
          <cell r="BB69">
            <v>0</v>
          </cell>
          <cell r="BE69">
            <v>0</v>
          </cell>
          <cell r="BH69">
            <v>0</v>
          </cell>
          <cell r="BK69">
            <v>0</v>
          </cell>
          <cell r="BN69">
            <v>0</v>
          </cell>
          <cell r="BQ69">
            <v>0</v>
          </cell>
          <cell r="BT69">
            <v>0</v>
          </cell>
          <cell r="BW69">
            <v>0</v>
          </cell>
          <cell r="BZ69">
            <v>0</v>
          </cell>
          <cell r="CC69">
            <v>0</v>
          </cell>
          <cell r="CF69">
            <v>0</v>
          </cell>
          <cell r="CI69">
            <v>0</v>
          </cell>
          <cell r="CL69">
            <v>0</v>
          </cell>
          <cell r="CO69">
            <v>0</v>
          </cell>
          <cell r="CR69">
            <v>0</v>
          </cell>
          <cell r="CU69">
            <v>0</v>
          </cell>
          <cell r="CX69">
            <v>0</v>
          </cell>
          <cell r="DA69">
            <v>0</v>
          </cell>
          <cell r="DD69">
            <v>0</v>
          </cell>
          <cell r="DG69">
            <v>0</v>
          </cell>
          <cell r="DJ69">
            <v>0</v>
          </cell>
          <cell r="DM69">
            <v>0</v>
          </cell>
          <cell r="DP69">
            <v>0</v>
          </cell>
          <cell r="DS69">
            <v>0</v>
          </cell>
          <cell r="DV69">
            <v>0</v>
          </cell>
          <cell r="DY69">
            <v>0</v>
          </cell>
          <cell r="EB69">
            <v>0</v>
          </cell>
          <cell r="EE69">
            <v>0</v>
          </cell>
          <cell r="EH69">
            <v>0</v>
          </cell>
          <cell r="EK69">
            <v>0</v>
          </cell>
          <cell r="EN69">
            <v>0</v>
          </cell>
          <cell r="EQ69">
            <v>0</v>
          </cell>
          <cell r="HN69">
            <v>0</v>
          </cell>
          <cell r="HP69">
            <v>0</v>
          </cell>
          <cell r="HR69">
            <v>0</v>
          </cell>
          <cell r="HT69">
            <v>0</v>
          </cell>
          <cell r="HV69">
            <v>0</v>
          </cell>
          <cell r="HX69">
            <v>0</v>
          </cell>
          <cell r="HZ69">
            <v>0</v>
          </cell>
          <cell r="IB69">
            <v>0</v>
          </cell>
          <cell r="IC69">
            <v>0</v>
          </cell>
          <cell r="ID69">
            <v>0</v>
          </cell>
          <cell r="IF69">
            <v>0</v>
          </cell>
          <cell r="IH69">
            <v>0</v>
          </cell>
          <cell r="IJ69">
            <v>0</v>
          </cell>
          <cell r="IL69">
            <v>0</v>
          </cell>
          <cell r="IN69">
            <v>0</v>
          </cell>
          <cell r="IP69">
            <v>0</v>
          </cell>
          <cell r="IS69">
            <v>0</v>
          </cell>
        </row>
        <row r="70">
          <cell r="B70" t="str">
            <v>ESTIMACION N°63</v>
          </cell>
          <cell r="I70">
            <v>0</v>
          </cell>
          <cell r="L70">
            <v>0</v>
          </cell>
          <cell r="O70">
            <v>0</v>
          </cell>
          <cell r="R70">
            <v>0</v>
          </cell>
          <cell r="U70">
            <v>0</v>
          </cell>
          <cell r="X70">
            <v>0</v>
          </cell>
          <cell r="AA70">
            <v>0</v>
          </cell>
          <cell r="AD70">
            <v>0</v>
          </cell>
          <cell r="AG70">
            <v>0</v>
          </cell>
          <cell r="AJ70">
            <v>0</v>
          </cell>
          <cell r="AM70">
            <v>0</v>
          </cell>
          <cell r="AP70">
            <v>0</v>
          </cell>
          <cell r="AS70">
            <v>0</v>
          </cell>
          <cell r="AV70">
            <v>0</v>
          </cell>
          <cell r="AY70">
            <v>0</v>
          </cell>
          <cell r="BB70">
            <v>0</v>
          </cell>
          <cell r="BE70">
            <v>0</v>
          </cell>
          <cell r="BH70">
            <v>0</v>
          </cell>
          <cell r="BK70">
            <v>0</v>
          </cell>
          <cell r="BN70">
            <v>0</v>
          </cell>
          <cell r="BQ70">
            <v>0</v>
          </cell>
          <cell r="BT70">
            <v>0</v>
          </cell>
          <cell r="BW70">
            <v>0</v>
          </cell>
          <cell r="BZ70">
            <v>0</v>
          </cell>
          <cell r="CC70">
            <v>0</v>
          </cell>
          <cell r="CF70">
            <v>0</v>
          </cell>
          <cell r="CI70">
            <v>0</v>
          </cell>
          <cell r="CL70">
            <v>0</v>
          </cell>
          <cell r="CO70">
            <v>0</v>
          </cell>
          <cell r="CR70">
            <v>0</v>
          </cell>
          <cell r="CU70">
            <v>0</v>
          </cell>
          <cell r="CX70">
            <v>0</v>
          </cell>
          <cell r="DA70">
            <v>0</v>
          </cell>
          <cell r="DD70">
            <v>0</v>
          </cell>
          <cell r="DG70">
            <v>0</v>
          </cell>
          <cell r="DJ70">
            <v>0</v>
          </cell>
          <cell r="DM70">
            <v>0</v>
          </cell>
          <cell r="DP70">
            <v>0</v>
          </cell>
          <cell r="DS70">
            <v>0</v>
          </cell>
          <cell r="DV70">
            <v>0</v>
          </cell>
          <cell r="DY70">
            <v>0</v>
          </cell>
          <cell r="EB70">
            <v>0</v>
          </cell>
          <cell r="EE70">
            <v>0</v>
          </cell>
          <cell r="EH70">
            <v>0</v>
          </cell>
          <cell r="EK70">
            <v>0</v>
          </cell>
          <cell r="EN70">
            <v>0</v>
          </cell>
          <cell r="EQ70">
            <v>0</v>
          </cell>
          <cell r="HN70">
            <v>0</v>
          </cell>
          <cell r="HP70">
            <v>0</v>
          </cell>
          <cell r="HR70">
            <v>0</v>
          </cell>
          <cell r="HT70">
            <v>0</v>
          </cell>
          <cell r="HV70">
            <v>0</v>
          </cell>
          <cell r="HX70">
            <v>0</v>
          </cell>
          <cell r="HZ70">
            <v>0</v>
          </cell>
          <cell r="IB70">
            <v>0</v>
          </cell>
          <cell r="IC70">
            <v>0</v>
          </cell>
          <cell r="ID70">
            <v>0</v>
          </cell>
          <cell r="IF70">
            <v>0</v>
          </cell>
          <cell r="IH70">
            <v>0</v>
          </cell>
          <cell r="IJ70">
            <v>0</v>
          </cell>
          <cell r="IL70">
            <v>0</v>
          </cell>
          <cell r="IN70">
            <v>0</v>
          </cell>
          <cell r="IP70">
            <v>0</v>
          </cell>
          <cell r="IS70">
            <v>0</v>
          </cell>
        </row>
        <row r="71">
          <cell r="B71" t="str">
            <v>ESTIMACION N°64</v>
          </cell>
          <cell r="I71">
            <v>0</v>
          </cell>
          <cell r="L71">
            <v>0</v>
          </cell>
          <cell r="O71">
            <v>0</v>
          </cell>
          <cell r="R71">
            <v>0</v>
          </cell>
          <cell r="U71">
            <v>0</v>
          </cell>
          <cell r="X71">
            <v>0</v>
          </cell>
          <cell r="AA71">
            <v>0</v>
          </cell>
          <cell r="AD71">
            <v>0</v>
          </cell>
          <cell r="AG71">
            <v>0</v>
          </cell>
          <cell r="AJ71">
            <v>0</v>
          </cell>
          <cell r="AM71">
            <v>0</v>
          </cell>
          <cell r="AP71">
            <v>0</v>
          </cell>
          <cell r="AS71">
            <v>0</v>
          </cell>
          <cell r="AV71">
            <v>0</v>
          </cell>
          <cell r="AY71">
            <v>0</v>
          </cell>
          <cell r="BB71">
            <v>0</v>
          </cell>
          <cell r="BE71">
            <v>0</v>
          </cell>
          <cell r="BH71">
            <v>0</v>
          </cell>
          <cell r="BK71">
            <v>0</v>
          </cell>
          <cell r="BN71">
            <v>0</v>
          </cell>
          <cell r="BQ71">
            <v>0</v>
          </cell>
          <cell r="BT71">
            <v>0</v>
          </cell>
          <cell r="BW71">
            <v>0</v>
          </cell>
          <cell r="BZ71">
            <v>0</v>
          </cell>
          <cell r="CC71">
            <v>0</v>
          </cell>
          <cell r="CF71">
            <v>0</v>
          </cell>
          <cell r="CI71">
            <v>0</v>
          </cell>
          <cell r="CL71">
            <v>0</v>
          </cell>
          <cell r="CO71">
            <v>0</v>
          </cell>
          <cell r="CR71">
            <v>0</v>
          </cell>
          <cell r="CU71">
            <v>0</v>
          </cell>
          <cell r="CX71">
            <v>0</v>
          </cell>
          <cell r="DA71">
            <v>0</v>
          </cell>
          <cell r="DD71">
            <v>0</v>
          </cell>
          <cell r="DG71">
            <v>0</v>
          </cell>
          <cell r="DJ71">
            <v>0</v>
          </cell>
          <cell r="DM71">
            <v>0</v>
          </cell>
          <cell r="DP71">
            <v>0</v>
          </cell>
          <cell r="DS71">
            <v>0</v>
          </cell>
          <cell r="DV71">
            <v>0</v>
          </cell>
          <cell r="DY71">
            <v>0</v>
          </cell>
          <cell r="EB71">
            <v>0</v>
          </cell>
          <cell r="EE71">
            <v>0</v>
          </cell>
          <cell r="EH71">
            <v>0</v>
          </cell>
          <cell r="EK71">
            <v>0</v>
          </cell>
          <cell r="EN71">
            <v>0</v>
          </cell>
          <cell r="EQ71">
            <v>0</v>
          </cell>
          <cell r="HN71">
            <v>0</v>
          </cell>
          <cell r="HP71">
            <v>0</v>
          </cell>
          <cell r="HR71">
            <v>0</v>
          </cell>
          <cell r="HT71">
            <v>0</v>
          </cell>
          <cell r="HV71">
            <v>0</v>
          </cell>
          <cell r="HX71">
            <v>0</v>
          </cell>
          <cell r="HZ71">
            <v>0</v>
          </cell>
          <cell r="IB71">
            <v>0</v>
          </cell>
          <cell r="IC71">
            <v>0</v>
          </cell>
          <cell r="ID71">
            <v>0</v>
          </cell>
          <cell r="IF71">
            <v>0</v>
          </cell>
          <cell r="IH71">
            <v>0</v>
          </cell>
          <cell r="IJ71">
            <v>0</v>
          </cell>
          <cell r="IL71">
            <v>0</v>
          </cell>
          <cell r="IN71">
            <v>0</v>
          </cell>
          <cell r="IP71">
            <v>0</v>
          </cell>
          <cell r="IS71">
            <v>0</v>
          </cell>
        </row>
        <row r="72">
          <cell r="B72" t="str">
            <v>ESTIMACION N°65</v>
          </cell>
          <cell r="I72">
            <v>0</v>
          </cell>
          <cell r="L72">
            <v>0</v>
          </cell>
          <cell r="O72">
            <v>0</v>
          </cell>
          <cell r="R72">
            <v>0</v>
          </cell>
          <cell r="U72">
            <v>0</v>
          </cell>
          <cell r="X72">
            <v>0</v>
          </cell>
          <cell r="AA72">
            <v>0</v>
          </cell>
          <cell r="AD72">
            <v>0</v>
          </cell>
          <cell r="AG72">
            <v>0</v>
          </cell>
          <cell r="AJ72">
            <v>0</v>
          </cell>
          <cell r="AM72">
            <v>0</v>
          </cell>
          <cell r="AP72">
            <v>0</v>
          </cell>
          <cell r="AS72">
            <v>0</v>
          </cell>
          <cell r="AV72">
            <v>0</v>
          </cell>
          <cell r="AY72">
            <v>0</v>
          </cell>
          <cell r="BB72">
            <v>0</v>
          </cell>
          <cell r="BE72">
            <v>0</v>
          </cell>
          <cell r="BH72">
            <v>0</v>
          </cell>
          <cell r="BK72">
            <v>0</v>
          </cell>
          <cell r="BN72">
            <v>0</v>
          </cell>
          <cell r="BQ72">
            <v>0</v>
          </cell>
          <cell r="BT72">
            <v>0</v>
          </cell>
          <cell r="BW72">
            <v>0</v>
          </cell>
          <cell r="BZ72">
            <v>0</v>
          </cell>
          <cell r="CC72">
            <v>0</v>
          </cell>
          <cell r="CF72">
            <v>0</v>
          </cell>
          <cell r="CI72">
            <v>0</v>
          </cell>
          <cell r="CL72">
            <v>0</v>
          </cell>
          <cell r="CO72">
            <v>0</v>
          </cell>
          <cell r="CR72">
            <v>0</v>
          </cell>
          <cell r="CU72">
            <v>0</v>
          </cell>
          <cell r="CX72">
            <v>0</v>
          </cell>
          <cell r="DA72">
            <v>0</v>
          </cell>
          <cell r="DD72">
            <v>0</v>
          </cell>
          <cell r="DG72">
            <v>0</v>
          </cell>
          <cell r="DJ72">
            <v>0</v>
          </cell>
          <cell r="DM72">
            <v>0</v>
          </cell>
          <cell r="DP72">
            <v>0</v>
          </cell>
          <cell r="DS72">
            <v>0</v>
          </cell>
          <cell r="DV72">
            <v>0</v>
          </cell>
          <cell r="DY72">
            <v>0</v>
          </cell>
          <cell r="EB72">
            <v>0</v>
          </cell>
          <cell r="EE72">
            <v>0</v>
          </cell>
          <cell r="EH72">
            <v>0</v>
          </cell>
          <cell r="EK72">
            <v>0</v>
          </cell>
          <cell r="EN72">
            <v>0</v>
          </cell>
          <cell r="EQ72">
            <v>0</v>
          </cell>
          <cell r="HN72">
            <v>0</v>
          </cell>
          <cell r="HP72">
            <v>0</v>
          </cell>
          <cell r="HR72">
            <v>0</v>
          </cell>
          <cell r="HT72">
            <v>0</v>
          </cell>
          <cell r="HV72">
            <v>0</v>
          </cell>
          <cell r="HX72">
            <v>0</v>
          </cell>
          <cell r="HZ72">
            <v>0</v>
          </cell>
          <cell r="IB72">
            <v>0</v>
          </cell>
          <cell r="IC72">
            <v>0</v>
          </cell>
          <cell r="ID72">
            <v>0</v>
          </cell>
          <cell r="IF72">
            <v>0</v>
          </cell>
          <cell r="IH72">
            <v>0</v>
          </cell>
          <cell r="IJ72">
            <v>0</v>
          </cell>
          <cell r="IL72">
            <v>0</v>
          </cell>
          <cell r="IN72">
            <v>0</v>
          </cell>
          <cell r="IP72">
            <v>0</v>
          </cell>
          <cell r="IS72">
            <v>0</v>
          </cell>
        </row>
        <row r="73">
          <cell r="B73" t="str">
            <v>ESTIMACION N°66</v>
          </cell>
          <cell r="I73">
            <v>0</v>
          </cell>
          <cell r="L73">
            <v>0</v>
          </cell>
          <cell r="O73">
            <v>0</v>
          </cell>
          <cell r="R73">
            <v>0</v>
          </cell>
          <cell r="U73">
            <v>0</v>
          </cell>
          <cell r="X73">
            <v>0</v>
          </cell>
          <cell r="AA73">
            <v>0</v>
          </cell>
          <cell r="AD73">
            <v>0</v>
          </cell>
          <cell r="AG73">
            <v>0</v>
          </cell>
          <cell r="AJ73">
            <v>0</v>
          </cell>
          <cell r="AM73">
            <v>0</v>
          </cell>
          <cell r="AP73">
            <v>0</v>
          </cell>
          <cell r="AS73">
            <v>0</v>
          </cell>
          <cell r="AV73">
            <v>0</v>
          </cell>
          <cell r="AY73">
            <v>0</v>
          </cell>
          <cell r="BB73">
            <v>0</v>
          </cell>
          <cell r="BE73">
            <v>0</v>
          </cell>
          <cell r="BH73">
            <v>0</v>
          </cell>
          <cell r="BK73">
            <v>0</v>
          </cell>
          <cell r="BN73">
            <v>0</v>
          </cell>
          <cell r="BQ73">
            <v>0</v>
          </cell>
          <cell r="BT73">
            <v>0</v>
          </cell>
          <cell r="BW73">
            <v>0</v>
          </cell>
          <cell r="BZ73">
            <v>0</v>
          </cell>
          <cell r="CC73">
            <v>0</v>
          </cell>
          <cell r="CF73">
            <v>0</v>
          </cell>
          <cell r="CI73">
            <v>0</v>
          </cell>
          <cell r="CL73">
            <v>0</v>
          </cell>
          <cell r="CO73">
            <v>0</v>
          </cell>
          <cell r="CR73">
            <v>0</v>
          </cell>
          <cell r="CU73">
            <v>0</v>
          </cell>
          <cell r="CX73">
            <v>0</v>
          </cell>
          <cell r="DA73">
            <v>0</v>
          </cell>
          <cell r="DD73">
            <v>0</v>
          </cell>
          <cell r="DG73">
            <v>0</v>
          </cell>
          <cell r="DJ73">
            <v>0</v>
          </cell>
          <cell r="DM73">
            <v>0</v>
          </cell>
          <cell r="DP73">
            <v>0</v>
          </cell>
          <cell r="DS73">
            <v>0</v>
          </cell>
          <cell r="DV73">
            <v>0</v>
          </cell>
          <cell r="DY73">
            <v>0</v>
          </cell>
          <cell r="EB73">
            <v>0</v>
          </cell>
          <cell r="EE73">
            <v>0</v>
          </cell>
          <cell r="EH73">
            <v>0</v>
          </cell>
          <cell r="EK73">
            <v>0</v>
          </cell>
          <cell r="EN73">
            <v>0</v>
          </cell>
          <cell r="EQ73">
            <v>0</v>
          </cell>
          <cell r="HN73">
            <v>0</v>
          </cell>
          <cell r="HP73">
            <v>0</v>
          </cell>
          <cell r="HR73">
            <v>0</v>
          </cell>
          <cell r="HT73">
            <v>0</v>
          </cell>
          <cell r="HV73">
            <v>0</v>
          </cell>
          <cell r="HX73">
            <v>0</v>
          </cell>
          <cell r="HZ73">
            <v>0</v>
          </cell>
          <cell r="IB73">
            <v>0</v>
          </cell>
          <cell r="IC73">
            <v>0</v>
          </cell>
          <cell r="ID73">
            <v>0</v>
          </cell>
          <cell r="IF73">
            <v>0</v>
          </cell>
          <cell r="IH73">
            <v>0</v>
          </cell>
          <cell r="IJ73">
            <v>0</v>
          </cell>
          <cell r="IL73">
            <v>0</v>
          </cell>
          <cell r="IN73">
            <v>0</v>
          </cell>
          <cell r="IP73">
            <v>0</v>
          </cell>
          <cell r="IS73">
            <v>0</v>
          </cell>
        </row>
        <row r="74">
          <cell r="B74" t="str">
            <v>ESTIMACION N°67</v>
          </cell>
          <cell r="I74">
            <v>0</v>
          </cell>
          <cell r="L74">
            <v>0</v>
          </cell>
          <cell r="O74">
            <v>0</v>
          </cell>
          <cell r="R74">
            <v>0</v>
          </cell>
          <cell r="U74">
            <v>0</v>
          </cell>
          <cell r="X74">
            <v>0</v>
          </cell>
          <cell r="AA74">
            <v>0</v>
          </cell>
          <cell r="AD74">
            <v>0</v>
          </cell>
          <cell r="AG74">
            <v>0</v>
          </cell>
          <cell r="AJ74">
            <v>0</v>
          </cell>
          <cell r="AM74">
            <v>0</v>
          </cell>
          <cell r="AP74">
            <v>0</v>
          </cell>
          <cell r="AS74">
            <v>0</v>
          </cell>
          <cell r="AV74">
            <v>0</v>
          </cell>
          <cell r="AY74">
            <v>0</v>
          </cell>
          <cell r="BB74">
            <v>0</v>
          </cell>
          <cell r="BE74">
            <v>0</v>
          </cell>
          <cell r="BH74">
            <v>0</v>
          </cell>
          <cell r="BK74">
            <v>0</v>
          </cell>
          <cell r="BN74">
            <v>0</v>
          </cell>
          <cell r="BQ74">
            <v>0</v>
          </cell>
          <cell r="BT74">
            <v>0</v>
          </cell>
          <cell r="BW74">
            <v>0</v>
          </cell>
          <cell r="BZ74">
            <v>0</v>
          </cell>
          <cell r="CC74">
            <v>0</v>
          </cell>
          <cell r="CF74">
            <v>0</v>
          </cell>
          <cell r="CI74">
            <v>0</v>
          </cell>
          <cell r="CL74">
            <v>0</v>
          </cell>
          <cell r="CO74">
            <v>0</v>
          </cell>
          <cell r="CR74">
            <v>0</v>
          </cell>
          <cell r="CU74">
            <v>0</v>
          </cell>
          <cell r="CX74">
            <v>0</v>
          </cell>
          <cell r="DA74">
            <v>0</v>
          </cell>
          <cell r="DD74">
            <v>0</v>
          </cell>
          <cell r="DG74">
            <v>0</v>
          </cell>
          <cell r="DJ74">
            <v>0</v>
          </cell>
          <cell r="DM74">
            <v>0</v>
          </cell>
          <cell r="DP74">
            <v>0</v>
          </cell>
          <cell r="DS74">
            <v>0</v>
          </cell>
          <cell r="DV74">
            <v>0</v>
          </cell>
          <cell r="DY74">
            <v>0</v>
          </cell>
          <cell r="EB74">
            <v>0</v>
          </cell>
          <cell r="EE74">
            <v>0</v>
          </cell>
          <cell r="EH74">
            <v>0</v>
          </cell>
          <cell r="EK74">
            <v>0</v>
          </cell>
          <cell r="EN74">
            <v>0</v>
          </cell>
          <cell r="EQ74">
            <v>0</v>
          </cell>
          <cell r="HN74">
            <v>0</v>
          </cell>
          <cell r="HP74">
            <v>0</v>
          </cell>
          <cell r="HR74">
            <v>0</v>
          </cell>
          <cell r="HT74">
            <v>0</v>
          </cell>
          <cell r="HV74">
            <v>0</v>
          </cell>
          <cell r="HX74">
            <v>0</v>
          </cell>
          <cell r="HZ74">
            <v>0</v>
          </cell>
          <cell r="IB74">
            <v>0</v>
          </cell>
          <cell r="IC74">
            <v>0</v>
          </cell>
          <cell r="ID74">
            <v>0</v>
          </cell>
          <cell r="IF74">
            <v>0</v>
          </cell>
          <cell r="IH74">
            <v>0</v>
          </cell>
          <cell r="IJ74">
            <v>0</v>
          </cell>
          <cell r="IL74">
            <v>0</v>
          </cell>
          <cell r="IN74">
            <v>0</v>
          </cell>
          <cell r="IP74">
            <v>0</v>
          </cell>
          <cell r="IS74">
            <v>0</v>
          </cell>
        </row>
        <row r="75">
          <cell r="B75" t="str">
            <v>ESTIMACION N°68</v>
          </cell>
          <cell r="I75">
            <v>0</v>
          </cell>
          <cell r="L75">
            <v>0</v>
          </cell>
          <cell r="O75">
            <v>0</v>
          </cell>
          <cell r="R75">
            <v>0</v>
          </cell>
          <cell r="U75">
            <v>0</v>
          </cell>
          <cell r="X75">
            <v>0</v>
          </cell>
          <cell r="AA75">
            <v>0</v>
          </cell>
          <cell r="AD75">
            <v>0</v>
          </cell>
          <cell r="AG75">
            <v>0</v>
          </cell>
          <cell r="AJ75">
            <v>0</v>
          </cell>
          <cell r="AM75">
            <v>0</v>
          </cell>
          <cell r="AP75">
            <v>0</v>
          </cell>
          <cell r="AS75">
            <v>0</v>
          </cell>
          <cell r="AV75">
            <v>0</v>
          </cell>
          <cell r="AY75">
            <v>0</v>
          </cell>
          <cell r="BB75">
            <v>0</v>
          </cell>
          <cell r="BE75">
            <v>0</v>
          </cell>
          <cell r="BH75">
            <v>0</v>
          </cell>
          <cell r="BK75">
            <v>0</v>
          </cell>
          <cell r="BN75">
            <v>0</v>
          </cell>
          <cell r="BQ75">
            <v>0</v>
          </cell>
          <cell r="BT75">
            <v>0</v>
          </cell>
          <cell r="BW75">
            <v>0</v>
          </cell>
          <cell r="BZ75">
            <v>0</v>
          </cell>
          <cell r="CC75">
            <v>0</v>
          </cell>
          <cell r="CF75">
            <v>0</v>
          </cell>
          <cell r="CI75">
            <v>0</v>
          </cell>
          <cell r="CL75">
            <v>0</v>
          </cell>
          <cell r="CO75">
            <v>0</v>
          </cell>
          <cell r="CR75">
            <v>0</v>
          </cell>
          <cell r="CU75">
            <v>0</v>
          </cell>
          <cell r="CX75">
            <v>0</v>
          </cell>
          <cell r="DA75">
            <v>0</v>
          </cell>
          <cell r="DD75">
            <v>0</v>
          </cell>
          <cell r="DG75">
            <v>0</v>
          </cell>
          <cell r="DJ75">
            <v>0</v>
          </cell>
          <cell r="DM75">
            <v>0</v>
          </cell>
          <cell r="DP75">
            <v>0</v>
          </cell>
          <cell r="DS75">
            <v>0</v>
          </cell>
          <cell r="DV75">
            <v>0</v>
          </cell>
          <cell r="DY75">
            <v>0</v>
          </cell>
          <cell r="EB75">
            <v>0</v>
          </cell>
          <cell r="EE75">
            <v>0</v>
          </cell>
          <cell r="EH75">
            <v>0</v>
          </cell>
          <cell r="EK75">
            <v>0</v>
          </cell>
          <cell r="EN75">
            <v>0</v>
          </cell>
          <cell r="EQ75">
            <v>0</v>
          </cell>
          <cell r="HN75">
            <v>0</v>
          </cell>
          <cell r="HP75">
            <v>0</v>
          </cell>
          <cell r="HR75">
            <v>0</v>
          </cell>
          <cell r="HT75">
            <v>0</v>
          </cell>
          <cell r="HV75">
            <v>0</v>
          </cell>
          <cell r="HX75">
            <v>0</v>
          </cell>
          <cell r="HZ75">
            <v>0</v>
          </cell>
          <cell r="IB75">
            <v>0</v>
          </cell>
          <cell r="IC75">
            <v>0</v>
          </cell>
          <cell r="ID75">
            <v>0</v>
          </cell>
          <cell r="IF75">
            <v>0</v>
          </cell>
          <cell r="IH75">
            <v>0</v>
          </cell>
          <cell r="IJ75">
            <v>0</v>
          </cell>
          <cell r="IL75">
            <v>0</v>
          </cell>
          <cell r="IN75">
            <v>0</v>
          </cell>
          <cell r="IP75">
            <v>0</v>
          </cell>
          <cell r="IS75">
            <v>0</v>
          </cell>
        </row>
        <row r="76">
          <cell r="B76" t="str">
            <v>ESTIMACION N°69</v>
          </cell>
          <cell r="I76">
            <v>0</v>
          </cell>
          <cell r="L76">
            <v>0</v>
          </cell>
          <cell r="O76">
            <v>0</v>
          </cell>
          <cell r="R76">
            <v>0</v>
          </cell>
          <cell r="U76">
            <v>0</v>
          </cell>
          <cell r="X76">
            <v>0</v>
          </cell>
          <cell r="AA76">
            <v>0</v>
          </cell>
          <cell r="AD76">
            <v>0</v>
          </cell>
          <cell r="AG76">
            <v>0</v>
          </cell>
          <cell r="AJ76">
            <v>0</v>
          </cell>
          <cell r="AM76">
            <v>0</v>
          </cell>
          <cell r="AP76">
            <v>0</v>
          </cell>
          <cell r="AS76">
            <v>0</v>
          </cell>
          <cell r="AV76">
            <v>0</v>
          </cell>
          <cell r="AY76">
            <v>0</v>
          </cell>
          <cell r="BB76">
            <v>0</v>
          </cell>
          <cell r="BE76">
            <v>0</v>
          </cell>
          <cell r="BH76">
            <v>0</v>
          </cell>
          <cell r="BK76">
            <v>0</v>
          </cell>
          <cell r="BN76">
            <v>0</v>
          </cell>
          <cell r="BQ76">
            <v>0</v>
          </cell>
          <cell r="BT76">
            <v>0</v>
          </cell>
          <cell r="BW76">
            <v>0</v>
          </cell>
          <cell r="BZ76">
            <v>0</v>
          </cell>
          <cell r="CC76">
            <v>0</v>
          </cell>
          <cell r="CF76">
            <v>0</v>
          </cell>
          <cell r="CI76">
            <v>0</v>
          </cell>
          <cell r="CL76">
            <v>0</v>
          </cell>
          <cell r="CO76">
            <v>0</v>
          </cell>
          <cell r="CR76">
            <v>0</v>
          </cell>
          <cell r="CU76">
            <v>0</v>
          </cell>
          <cell r="CX76">
            <v>0</v>
          </cell>
          <cell r="DA76">
            <v>0</v>
          </cell>
          <cell r="DD76">
            <v>0</v>
          </cell>
          <cell r="DG76">
            <v>0</v>
          </cell>
          <cell r="DJ76">
            <v>0</v>
          </cell>
          <cell r="DM76">
            <v>0</v>
          </cell>
          <cell r="DP76">
            <v>0</v>
          </cell>
          <cell r="DS76">
            <v>0</v>
          </cell>
          <cell r="DV76">
            <v>0</v>
          </cell>
          <cell r="DY76">
            <v>0</v>
          </cell>
          <cell r="EB76">
            <v>0</v>
          </cell>
          <cell r="EE76">
            <v>0</v>
          </cell>
          <cell r="EH76">
            <v>0</v>
          </cell>
          <cell r="EK76">
            <v>0</v>
          </cell>
          <cell r="EN76">
            <v>0</v>
          </cell>
          <cell r="EQ76">
            <v>0</v>
          </cell>
          <cell r="HN76">
            <v>0</v>
          </cell>
          <cell r="HP76">
            <v>0</v>
          </cell>
          <cell r="HR76">
            <v>0</v>
          </cell>
          <cell r="HT76">
            <v>0</v>
          </cell>
          <cell r="HV76">
            <v>0</v>
          </cell>
          <cell r="HX76">
            <v>0</v>
          </cell>
          <cell r="HZ76">
            <v>0</v>
          </cell>
          <cell r="IB76">
            <v>0</v>
          </cell>
          <cell r="IC76">
            <v>0</v>
          </cell>
          <cell r="ID76">
            <v>0</v>
          </cell>
          <cell r="IF76">
            <v>0</v>
          </cell>
          <cell r="IH76">
            <v>0</v>
          </cell>
          <cell r="IJ76">
            <v>0</v>
          </cell>
          <cell r="IL76">
            <v>0</v>
          </cell>
          <cell r="IN76">
            <v>0</v>
          </cell>
          <cell r="IP76">
            <v>0</v>
          </cell>
          <cell r="IS76">
            <v>0</v>
          </cell>
        </row>
        <row r="77">
          <cell r="B77" t="str">
            <v>ESTIMACION N°70</v>
          </cell>
          <cell r="I77">
            <v>0</v>
          </cell>
          <cell r="L77">
            <v>0</v>
          </cell>
          <cell r="O77">
            <v>0</v>
          </cell>
          <cell r="R77">
            <v>0</v>
          </cell>
          <cell r="U77">
            <v>0</v>
          </cell>
          <cell r="X77">
            <v>0</v>
          </cell>
          <cell r="AA77">
            <v>0</v>
          </cell>
          <cell r="AD77">
            <v>0</v>
          </cell>
          <cell r="AG77">
            <v>0</v>
          </cell>
          <cell r="AJ77">
            <v>0</v>
          </cell>
          <cell r="AM77">
            <v>0</v>
          </cell>
          <cell r="AP77">
            <v>0</v>
          </cell>
          <cell r="AS77">
            <v>0</v>
          </cell>
          <cell r="AV77">
            <v>0</v>
          </cell>
          <cell r="AY77">
            <v>0</v>
          </cell>
          <cell r="BB77">
            <v>0</v>
          </cell>
          <cell r="BE77">
            <v>0</v>
          </cell>
          <cell r="BH77">
            <v>0</v>
          </cell>
          <cell r="BK77">
            <v>0</v>
          </cell>
          <cell r="BN77">
            <v>0</v>
          </cell>
          <cell r="BQ77">
            <v>0</v>
          </cell>
          <cell r="BT77">
            <v>0</v>
          </cell>
          <cell r="BW77">
            <v>0</v>
          </cell>
          <cell r="BZ77">
            <v>0</v>
          </cell>
          <cell r="CC77">
            <v>0</v>
          </cell>
          <cell r="CF77">
            <v>0</v>
          </cell>
          <cell r="CI77">
            <v>0</v>
          </cell>
          <cell r="CL77">
            <v>0</v>
          </cell>
          <cell r="CO77">
            <v>0</v>
          </cell>
          <cell r="CR77">
            <v>0</v>
          </cell>
          <cell r="CU77">
            <v>0</v>
          </cell>
          <cell r="CX77">
            <v>0</v>
          </cell>
          <cell r="DA77">
            <v>0</v>
          </cell>
          <cell r="DD77">
            <v>0</v>
          </cell>
          <cell r="DG77">
            <v>0</v>
          </cell>
          <cell r="DJ77">
            <v>0</v>
          </cell>
          <cell r="DM77">
            <v>0</v>
          </cell>
          <cell r="DP77">
            <v>0</v>
          </cell>
          <cell r="DS77">
            <v>0</v>
          </cell>
          <cell r="DV77">
            <v>0</v>
          </cell>
          <cell r="DY77">
            <v>0</v>
          </cell>
          <cell r="EB77">
            <v>0</v>
          </cell>
          <cell r="EE77">
            <v>0</v>
          </cell>
          <cell r="EH77">
            <v>0</v>
          </cell>
          <cell r="EK77">
            <v>0</v>
          </cell>
          <cell r="EN77">
            <v>0</v>
          </cell>
          <cell r="EQ77">
            <v>0</v>
          </cell>
          <cell r="HN77">
            <v>0</v>
          </cell>
          <cell r="HP77">
            <v>0</v>
          </cell>
          <cell r="HR77">
            <v>0</v>
          </cell>
          <cell r="HT77">
            <v>0</v>
          </cell>
          <cell r="HV77">
            <v>0</v>
          </cell>
          <cell r="HX77">
            <v>0</v>
          </cell>
          <cell r="HZ77">
            <v>0</v>
          </cell>
          <cell r="IB77">
            <v>0</v>
          </cell>
          <cell r="IC77">
            <v>0</v>
          </cell>
          <cell r="ID77">
            <v>0</v>
          </cell>
          <cell r="IF77">
            <v>0</v>
          </cell>
          <cell r="IH77">
            <v>0</v>
          </cell>
          <cell r="IJ77">
            <v>0</v>
          </cell>
          <cell r="IL77">
            <v>0</v>
          </cell>
          <cell r="IN77">
            <v>0</v>
          </cell>
          <cell r="IP77">
            <v>0</v>
          </cell>
          <cell r="IS77">
            <v>0</v>
          </cell>
        </row>
        <row r="78">
          <cell r="B78" t="str">
            <v>ESTIMACION N°71</v>
          </cell>
          <cell r="I78">
            <v>0</v>
          </cell>
          <cell r="L78">
            <v>0</v>
          </cell>
          <cell r="O78">
            <v>0</v>
          </cell>
          <cell r="R78">
            <v>0</v>
          </cell>
          <cell r="U78">
            <v>0</v>
          </cell>
          <cell r="X78">
            <v>0</v>
          </cell>
          <cell r="AA78">
            <v>0</v>
          </cell>
          <cell r="AD78">
            <v>0</v>
          </cell>
          <cell r="AG78">
            <v>0</v>
          </cell>
          <cell r="AJ78">
            <v>0</v>
          </cell>
          <cell r="AM78">
            <v>0</v>
          </cell>
          <cell r="AP78">
            <v>0</v>
          </cell>
          <cell r="AS78">
            <v>0</v>
          </cell>
          <cell r="AV78">
            <v>0</v>
          </cell>
          <cell r="AY78">
            <v>0</v>
          </cell>
          <cell r="BB78">
            <v>0</v>
          </cell>
          <cell r="BE78">
            <v>0</v>
          </cell>
          <cell r="BH78">
            <v>0</v>
          </cell>
          <cell r="BK78">
            <v>0</v>
          </cell>
          <cell r="BN78">
            <v>0</v>
          </cell>
          <cell r="BQ78">
            <v>0</v>
          </cell>
          <cell r="BT78">
            <v>0</v>
          </cell>
          <cell r="BW78">
            <v>0</v>
          </cell>
          <cell r="BZ78">
            <v>0</v>
          </cell>
          <cell r="CC78">
            <v>0</v>
          </cell>
          <cell r="CF78">
            <v>0</v>
          </cell>
          <cell r="CI78">
            <v>0</v>
          </cell>
          <cell r="CL78">
            <v>0</v>
          </cell>
          <cell r="CO78">
            <v>0</v>
          </cell>
          <cell r="CR78">
            <v>0</v>
          </cell>
          <cell r="CU78">
            <v>0</v>
          </cell>
          <cell r="CX78">
            <v>0</v>
          </cell>
          <cell r="DA78">
            <v>0</v>
          </cell>
          <cell r="DD78">
            <v>0</v>
          </cell>
          <cell r="DG78">
            <v>0</v>
          </cell>
          <cell r="DJ78">
            <v>0</v>
          </cell>
          <cell r="DM78">
            <v>0</v>
          </cell>
          <cell r="DP78">
            <v>0</v>
          </cell>
          <cell r="DS78">
            <v>0</v>
          </cell>
          <cell r="DV78">
            <v>0</v>
          </cell>
          <cell r="DY78">
            <v>0</v>
          </cell>
          <cell r="EB78">
            <v>0</v>
          </cell>
          <cell r="EE78">
            <v>0</v>
          </cell>
          <cell r="EH78">
            <v>0</v>
          </cell>
          <cell r="EK78">
            <v>0</v>
          </cell>
          <cell r="EN78">
            <v>0</v>
          </cell>
          <cell r="EQ78">
            <v>0</v>
          </cell>
          <cell r="HN78">
            <v>0</v>
          </cell>
          <cell r="HP78">
            <v>0</v>
          </cell>
          <cell r="HR78">
            <v>0</v>
          </cell>
          <cell r="HT78">
            <v>0</v>
          </cell>
          <cell r="HV78">
            <v>0</v>
          </cell>
          <cell r="HX78">
            <v>0</v>
          </cell>
          <cell r="HZ78">
            <v>0</v>
          </cell>
          <cell r="IB78">
            <v>0</v>
          </cell>
          <cell r="IC78">
            <v>0</v>
          </cell>
          <cell r="ID78">
            <v>0</v>
          </cell>
          <cell r="IF78">
            <v>0</v>
          </cell>
          <cell r="IH78">
            <v>0</v>
          </cell>
          <cell r="IJ78">
            <v>0</v>
          </cell>
          <cell r="IL78">
            <v>0</v>
          </cell>
          <cell r="IN78">
            <v>0</v>
          </cell>
          <cell r="IP78">
            <v>0</v>
          </cell>
          <cell r="IS78">
            <v>0</v>
          </cell>
        </row>
        <row r="79">
          <cell r="B79" t="str">
            <v>ESTIMACION N°72</v>
          </cell>
          <cell r="I79">
            <v>0</v>
          </cell>
          <cell r="L79">
            <v>0</v>
          </cell>
          <cell r="O79">
            <v>0</v>
          </cell>
          <cell r="R79">
            <v>0</v>
          </cell>
          <cell r="U79">
            <v>0</v>
          </cell>
          <cell r="X79">
            <v>0</v>
          </cell>
          <cell r="AA79">
            <v>0</v>
          </cell>
          <cell r="AD79">
            <v>0</v>
          </cell>
          <cell r="AG79">
            <v>0</v>
          </cell>
          <cell r="AJ79">
            <v>0</v>
          </cell>
          <cell r="AM79">
            <v>0</v>
          </cell>
          <cell r="AP79">
            <v>0</v>
          </cell>
          <cell r="AS79">
            <v>0</v>
          </cell>
          <cell r="AV79">
            <v>0</v>
          </cell>
          <cell r="AY79">
            <v>0</v>
          </cell>
          <cell r="BB79">
            <v>0</v>
          </cell>
          <cell r="BE79">
            <v>0</v>
          </cell>
          <cell r="BH79">
            <v>0</v>
          </cell>
          <cell r="BK79">
            <v>0</v>
          </cell>
          <cell r="BN79">
            <v>0</v>
          </cell>
          <cell r="BQ79">
            <v>0</v>
          </cell>
          <cell r="BT79">
            <v>0</v>
          </cell>
          <cell r="BW79">
            <v>0</v>
          </cell>
          <cell r="BZ79">
            <v>0</v>
          </cell>
          <cell r="CC79">
            <v>0</v>
          </cell>
          <cell r="CF79">
            <v>0</v>
          </cell>
          <cell r="CI79">
            <v>0</v>
          </cell>
          <cell r="CL79">
            <v>0</v>
          </cell>
          <cell r="CO79">
            <v>0</v>
          </cell>
          <cell r="CR79">
            <v>0</v>
          </cell>
          <cell r="CU79">
            <v>0</v>
          </cell>
          <cell r="CX79">
            <v>0</v>
          </cell>
          <cell r="DA79">
            <v>0</v>
          </cell>
          <cell r="DD79">
            <v>0</v>
          </cell>
          <cell r="DG79">
            <v>0</v>
          </cell>
          <cell r="DJ79">
            <v>0</v>
          </cell>
          <cell r="DM79">
            <v>0</v>
          </cell>
          <cell r="DP79">
            <v>0</v>
          </cell>
          <cell r="DS79">
            <v>0</v>
          </cell>
          <cell r="DV79">
            <v>0</v>
          </cell>
          <cell r="DY79">
            <v>0</v>
          </cell>
          <cell r="EB79">
            <v>0</v>
          </cell>
          <cell r="EE79">
            <v>0</v>
          </cell>
          <cell r="EH79">
            <v>0</v>
          </cell>
          <cell r="EK79">
            <v>0</v>
          </cell>
          <cell r="EN79">
            <v>0</v>
          </cell>
          <cell r="EQ79">
            <v>0</v>
          </cell>
          <cell r="HN79">
            <v>0</v>
          </cell>
          <cell r="HP79">
            <v>0</v>
          </cell>
          <cell r="HR79">
            <v>0</v>
          </cell>
          <cell r="HT79">
            <v>0</v>
          </cell>
          <cell r="HV79">
            <v>0</v>
          </cell>
          <cell r="HX79">
            <v>0</v>
          </cell>
          <cell r="HZ79">
            <v>0</v>
          </cell>
          <cell r="IB79">
            <v>0</v>
          </cell>
          <cell r="IC79">
            <v>0</v>
          </cell>
          <cell r="ID79">
            <v>0</v>
          </cell>
          <cell r="IF79">
            <v>0</v>
          </cell>
          <cell r="IH79">
            <v>0</v>
          </cell>
          <cell r="IJ79">
            <v>0</v>
          </cell>
          <cell r="IL79">
            <v>0</v>
          </cell>
          <cell r="IN79">
            <v>0</v>
          </cell>
          <cell r="IP79">
            <v>0</v>
          </cell>
          <cell r="IS79">
            <v>0</v>
          </cell>
        </row>
        <row r="80">
          <cell r="B80" t="str">
            <v>ESTIMACION N°73</v>
          </cell>
          <cell r="I80">
            <v>0</v>
          </cell>
          <cell r="L80">
            <v>0</v>
          </cell>
          <cell r="O80">
            <v>0</v>
          </cell>
          <cell r="R80">
            <v>0</v>
          </cell>
          <cell r="U80">
            <v>0</v>
          </cell>
          <cell r="X80">
            <v>0</v>
          </cell>
          <cell r="AA80">
            <v>0</v>
          </cell>
          <cell r="AD80">
            <v>0</v>
          </cell>
          <cell r="AG80">
            <v>0</v>
          </cell>
          <cell r="AJ80">
            <v>0</v>
          </cell>
          <cell r="AM80">
            <v>0</v>
          </cell>
          <cell r="AP80">
            <v>0</v>
          </cell>
          <cell r="AS80">
            <v>0</v>
          </cell>
          <cell r="AV80">
            <v>0</v>
          </cell>
          <cell r="AY80">
            <v>0</v>
          </cell>
          <cell r="BB80">
            <v>0</v>
          </cell>
          <cell r="BE80">
            <v>0</v>
          </cell>
          <cell r="BH80">
            <v>0</v>
          </cell>
          <cell r="BK80">
            <v>0</v>
          </cell>
          <cell r="BN80">
            <v>0</v>
          </cell>
          <cell r="BQ80">
            <v>0</v>
          </cell>
          <cell r="BT80">
            <v>0</v>
          </cell>
          <cell r="BW80">
            <v>0</v>
          </cell>
          <cell r="BZ80">
            <v>0</v>
          </cell>
          <cell r="CC80">
            <v>0</v>
          </cell>
          <cell r="CF80">
            <v>0</v>
          </cell>
          <cell r="CI80">
            <v>0</v>
          </cell>
          <cell r="CL80">
            <v>0</v>
          </cell>
          <cell r="CO80">
            <v>0</v>
          </cell>
          <cell r="CR80">
            <v>0</v>
          </cell>
          <cell r="CU80">
            <v>0</v>
          </cell>
          <cell r="CX80">
            <v>0</v>
          </cell>
          <cell r="DA80">
            <v>0</v>
          </cell>
          <cell r="DD80">
            <v>0</v>
          </cell>
          <cell r="DG80">
            <v>0</v>
          </cell>
          <cell r="DJ80">
            <v>0</v>
          </cell>
          <cell r="DM80">
            <v>0</v>
          </cell>
          <cell r="DP80">
            <v>0</v>
          </cell>
          <cell r="DS80">
            <v>0</v>
          </cell>
          <cell r="DV80">
            <v>0</v>
          </cell>
          <cell r="DY80">
            <v>0</v>
          </cell>
          <cell r="EB80">
            <v>0</v>
          </cell>
          <cell r="EE80">
            <v>0</v>
          </cell>
          <cell r="EH80">
            <v>0</v>
          </cell>
          <cell r="EK80">
            <v>0</v>
          </cell>
          <cell r="EN80">
            <v>0</v>
          </cell>
          <cell r="EQ80">
            <v>0</v>
          </cell>
          <cell r="HN80">
            <v>0</v>
          </cell>
          <cell r="HP80">
            <v>0</v>
          </cell>
          <cell r="HR80">
            <v>0</v>
          </cell>
          <cell r="HT80">
            <v>0</v>
          </cell>
          <cell r="HV80">
            <v>0</v>
          </cell>
          <cell r="HX80">
            <v>0</v>
          </cell>
          <cell r="HZ80">
            <v>0</v>
          </cell>
          <cell r="IB80">
            <v>0</v>
          </cell>
          <cell r="IC80">
            <v>0</v>
          </cell>
          <cell r="ID80">
            <v>0</v>
          </cell>
          <cell r="IF80">
            <v>0</v>
          </cell>
          <cell r="IH80">
            <v>0</v>
          </cell>
          <cell r="IJ80">
            <v>0</v>
          </cell>
          <cell r="IL80">
            <v>0</v>
          </cell>
          <cell r="IN80">
            <v>0</v>
          </cell>
          <cell r="IP80">
            <v>0</v>
          </cell>
          <cell r="IS80">
            <v>0</v>
          </cell>
        </row>
        <row r="81">
          <cell r="B81" t="str">
            <v>ESTIMACION N°74</v>
          </cell>
          <cell r="I81">
            <v>0</v>
          </cell>
          <cell r="L81">
            <v>0</v>
          </cell>
          <cell r="O81">
            <v>0</v>
          </cell>
          <cell r="R81">
            <v>0</v>
          </cell>
          <cell r="U81">
            <v>0</v>
          </cell>
          <cell r="X81">
            <v>0</v>
          </cell>
          <cell r="AA81">
            <v>0</v>
          </cell>
          <cell r="AD81">
            <v>0</v>
          </cell>
          <cell r="AG81">
            <v>0</v>
          </cell>
          <cell r="AJ81">
            <v>0</v>
          </cell>
          <cell r="AM81">
            <v>0</v>
          </cell>
          <cell r="AP81">
            <v>0</v>
          </cell>
          <cell r="AS81">
            <v>0</v>
          </cell>
          <cell r="AV81">
            <v>0</v>
          </cell>
          <cell r="AY81">
            <v>0</v>
          </cell>
          <cell r="BB81">
            <v>0</v>
          </cell>
          <cell r="BE81">
            <v>0</v>
          </cell>
          <cell r="BH81">
            <v>0</v>
          </cell>
          <cell r="BK81">
            <v>0</v>
          </cell>
          <cell r="BN81">
            <v>0</v>
          </cell>
          <cell r="BQ81">
            <v>0</v>
          </cell>
          <cell r="BT81">
            <v>0</v>
          </cell>
          <cell r="BW81">
            <v>0</v>
          </cell>
          <cell r="BZ81">
            <v>0</v>
          </cell>
          <cell r="CC81">
            <v>0</v>
          </cell>
          <cell r="CF81">
            <v>0</v>
          </cell>
          <cell r="CI81">
            <v>0</v>
          </cell>
          <cell r="CL81">
            <v>0</v>
          </cell>
          <cell r="CO81">
            <v>0</v>
          </cell>
          <cell r="CR81">
            <v>0</v>
          </cell>
          <cell r="CU81">
            <v>0</v>
          </cell>
          <cell r="CX81">
            <v>0</v>
          </cell>
          <cell r="DA81">
            <v>0</v>
          </cell>
          <cell r="DD81">
            <v>0</v>
          </cell>
          <cell r="DG81">
            <v>0</v>
          </cell>
          <cell r="DJ81">
            <v>0</v>
          </cell>
          <cell r="DM81">
            <v>0</v>
          </cell>
          <cell r="DP81">
            <v>0</v>
          </cell>
          <cell r="DS81">
            <v>0</v>
          </cell>
          <cell r="DV81">
            <v>0</v>
          </cell>
          <cell r="DY81">
            <v>0</v>
          </cell>
          <cell r="EB81">
            <v>0</v>
          </cell>
          <cell r="EE81">
            <v>0</v>
          </cell>
          <cell r="EH81">
            <v>0</v>
          </cell>
          <cell r="EK81">
            <v>0</v>
          </cell>
          <cell r="EN81">
            <v>0</v>
          </cell>
          <cell r="EQ81">
            <v>0</v>
          </cell>
          <cell r="HN81">
            <v>0</v>
          </cell>
          <cell r="HP81">
            <v>0</v>
          </cell>
          <cell r="HR81">
            <v>0</v>
          </cell>
          <cell r="HT81">
            <v>0</v>
          </cell>
          <cell r="HV81">
            <v>0</v>
          </cell>
          <cell r="HX81">
            <v>0</v>
          </cell>
          <cell r="HZ81">
            <v>0</v>
          </cell>
          <cell r="IB81">
            <v>0</v>
          </cell>
          <cell r="IC81">
            <v>0</v>
          </cell>
          <cell r="ID81">
            <v>0</v>
          </cell>
          <cell r="IF81">
            <v>0</v>
          </cell>
          <cell r="IH81">
            <v>0</v>
          </cell>
          <cell r="IJ81">
            <v>0</v>
          </cell>
          <cell r="IL81">
            <v>0</v>
          </cell>
          <cell r="IN81">
            <v>0</v>
          </cell>
          <cell r="IP81">
            <v>0</v>
          </cell>
          <cell r="IS81">
            <v>0</v>
          </cell>
        </row>
        <row r="82">
          <cell r="B82" t="str">
            <v>ESTIMACION N°75</v>
          </cell>
          <cell r="I82">
            <v>0</v>
          </cell>
          <cell r="L82">
            <v>0</v>
          </cell>
          <cell r="O82">
            <v>0</v>
          </cell>
          <cell r="R82">
            <v>0</v>
          </cell>
          <cell r="U82">
            <v>0</v>
          </cell>
          <cell r="X82">
            <v>0</v>
          </cell>
          <cell r="AA82">
            <v>0</v>
          </cell>
          <cell r="AD82">
            <v>0</v>
          </cell>
          <cell r="AG82">
            <v>0</v>
          </cell>
          <cell r="AJ82">
            <v>0</v>
          </cell>
          <cell r="AM82">
            <v>0</v>
          </cell>
          <cell r="AP82">
            <v>0</v>
          </cell>
          <cell r="AS82">
            <v>0</v>
          </cell>
          <cell r="AV82">
            <v>0</v>
          </cell>
          <cell r="AY82">
            <v>0</v>
          </cell>
          <cell r="BB82">
            <v>0</v>
          </cell>
          <cell r="BE82">
            <v>0</v>
          </cell>
          <cell r="BH82">
            <v>0</v>
          </cell>
          <cell r="BK82">
            <v>0</v>
          </cell>
          <cell r="BN82">
            <v>0</v>
          </cell>
          <cell r="BQ82">
            <v>0</v>
          </cell>
          <cell r="BT82">
            <v>0</v>
          </cell>
          <cell r="BW82">
            <v>0</v>
          </cell>
          <cell r="BZ82">
            <v>0</v>
          </cell>
          <cell r="CC82">
            <v>0</v>
          </cell>
          <cell r="CF82">
            <v>0</v>
          </cell>
          <cell r="CI82">
            <v>0</v>
          </cell>
          <cell r="CL82">
            <v>0</v>
          </cell>
          <cell r="CO82">
            <v>0</v>
          </cell>
          <cell r="CR82">
            <v>0</v>
          </cell>
          <cell r="CU82">
            <v>0</v>
          </cell>
          <cell r="CX82">
            <v>0</v>
          </cell>
          <cell r="DA82">
            <v>0</v>
          </cell>
          <cell r="DD82">
            <v>0</v>
          </cell>
          <cell r="DG82">
            <v>0</v>
          </cell>
          <cell r="DJ82">
            <v>0</v>
          </cell>
          <cell r="DM82">
            <v>0</v>
          </cell>
          <cell r="DP82">
            <v>0</v>
          </cell>
          <cell r="DS82">
            <v>0</v>
          </cell>
          <cell r="DV82">
            <v>0</v>
          </cell>
          <cell r="DY82">
            <v>0</v>
          </cell>
          <cell r="EB82">
            <v>0</v>
          </cell>
          <cell r="EE82">
            <v>0</v>
          </cell>
          <cell r="EH82">
            <v>0</v>
          </cell>
          <cell r="EK82">
            <v>0</v>
          </cell>
          <cell r="EN82">
            <v>0</v>
          </cell>
          <cell r="EQ82">
            <v>0</v>
          </cell>
          <cell r="HN82">
            <v>0</v>
          </cell>
          <cell r="HP82">
            <v>0</v>
          </cell>
          <cell r="HR82">
            <v>0</v>
          </cell>
          <cell r="HT82">
            <v>0</v>
          </cell>
          <cell r="HV82">
            <v>0</v>
          </cell>
          <cell r="HX82">
            <v>0</v>
          </cell>
          <cell r="HZ82">
            <v>0</v>
          </cell>
          <cell r="IB82">
            <v>0</v>
          </cell>
          <cell r="IC82">
            <v>0</v>
          </cell>
          <cell r="ID82">
            <v>0</v>
          </cell>
          <cell r="IF82">
            <v>0</v>
          </cell>
          <cell r="IH82">
            <v>0</v>
          </cell>
          <cell r="IJ82">
            <v>0</v>
          </cell>
          <cell r="IL82">
            <v>0</v>
          </cell>
          <cell r="IN82">
            <v>0</v>
          </cell>
          <cell r="IP82">
            <v>0</v>
          </cell>
          <cell r="IS82">
            <v>0</v>
          </cell>
        </row>
        <row r="83">
          <cell r="B83" t="str">
            <v>ESTIMACION N°76</v>
          </cell>
          <cell r="I83">
            <v>0</v>
          </cell>
          <cell r="L83">
            <v>0</v>
          </cell>
          <cell r="O83">
            <v>0</v>
          </cell>
          <cell r="R83">
            <v>0</v>
          </cell>
          <cell r="U83">
            <v>0</v>
          </cell>
          <cell r="X83">
            <v>0</v>
          </cell>
          <cell r="AA83">
            <v>0</v>
          </cell>
          <cell r="AD83">
            <v>0</v>
          </cell>
          <cell r="AG83">
            <v>0</v>
          </cell>
          <cell r="AJ83">
            <v>0</v>
          </cell>
          <cell r="AM83">
            <v>0</v>
          </cell>
          <cell r="AP83">
            <v>0</v>
          </cell>
          <cell r="AS83">
            <v>0</v>
          </cell>
          <cell r="AV83">
            <v>0</v>
          </cell>
          <cell r="AY83">
            <v>0</v>
          </cell>
          <cell r="BB83">
            <v>0</v>
          </cell>
          <cell r="BE83">
            <v>0</v>
          </cell>
          <cell r="BH83">
            <v>0</v>
          </cell>
          <cell r="BK83">
            <v>0</v>
          </cell>
          <cell r="BN83">
            <v>0</v>
          </cell>
          <cell r="BQ83">
            <v>0</v>
          </cell>
          <cell r="BT83">
            <v>0</v>
          </cell>
          <cell r="BW83">
            <v>0</v>
          </cell>
          <cell r="BZ83">
            <v>0</v>
          </cell>
          <cell r="CC83">
            <v>0</v>
          </cell>
          <cell r="CF83">
            <v>0</v>
          </cell>
          <cell r="CI83">
            <v>0</v>
          </cell>
          <cell r="CL83">
            <v>0</v>
          </cell>
          <cell r="CO83">
            <v>0</v>
          </cell>
          <cell r="CR83">
            <v>0</v>
          </cell>
          <cell r="CU83">
            <v>0</v>
          </cell>
          <cell r="CX83">
            <v>0</v>
          </cell>
          <cell r="DA83">
            <v>0</v>
          </cell>
          <cell r="DD83">
            <v>0</v>
          </cell>
          <cell r="DG83">
            <v>0</v>
          </cell>
          <cell r="DJ83">
            <v>0</v>
          </cell>
          <cell r="DM83">
            <v>0</v>
          </cell>
          <cell r="DP83">
            <v>0</v>
          </cell>
          <cell r="DS83">
            <v>0</v>
          </cell>
          <cell r="DV83">
            <v>0</v>
          </cell>
          <cell r="DY83">
            <v>0</v>
          </cell>
          <cell r="EB83">
            <v>0</v>
          </cell>
          <cell r="EE83">
            <v>0</v>
          </cell>
          <cell r="EH83">
            <v>0</v>
          </cell>
          <cell r="EK83">
            <v>0</v>
          </cell>
          <cell r="EN83">
            <v>0</v>
          </cell>
          <cell r="EQ83">
            <v>0</v>
          </cell>
          <cell r="HN83">
            <v>0</v>
          </cell>
          <cell r="HP83">
            <v>0</v>
          </cell>
          <cell r="HR83">
            <v>0</v>
          </cell>
          <cell r="HT83">
            <v>0</v>
          </cell>
          <cell r="HV83">
            <v>0</v>
          </cell>
          <cell r="HX83">
            <v>0</v>
          </cell>
          <cell r="HZ83">
            <v>0</v>
          </cell>
          <cell r="IB83">
            <v>0</v>
          </cell>
          <cell r="IC83">
            <v>0</v>
          </cell>
          <cell r="ID83">
            <v>0</v>
          </cell>
          <cell r="IF83">
            <v>0</v>
          </cell>
          <cell r="IH83">
            <v>0</v>
          </cell>
          <cell r="IJ83">
            <v>0</v>
          </cell>
          <cell r="IL83">
            <v>0</v>
          </cell>
          <cell r="IN83">
            <v>0</v>
          </cell>
          <cell r="IP83">
            <v>0</v>
          </cell>
          <cell r="IS83">
            <v>0</v>
          </cell>
        </row>
        <row r="84">
          <cell r="B84" t="str">
            <v>ESTIMACION N°77</v>
          </cell>
          <cell r="I84">
            <v>0</v>
          </cell>
          <cell r="L84">
            <v>0</v>
          </cell>
          <cell r="O84">
            <v>0</v>
          </cell>
          <cell r="R84">
            <v>0</v>
          </cell>
          <cell r="U84">
            <v>0</v>
          </cell>
          <cell r="X84">
            <v>0</v>
          </cell>
          <cell r="AA84">
            <v>0</v>
          </cell>
          <cell r="AD84">
            <v>0</v>
          </cell>
          <cell r="AG84">
            <v>0</v>
          </cell>
          <cell r="AJ84">
            <v>0</v>
          </cell>
          <cell r="AM84">
            <v>0</v>
          </cell>
          <cell r="AP84">
            <v>0</v>
          </cell>
          <cell r="AS84">
            <v>0</v>
          </cell>
          <cell r="AV84">
            <v>0</v>
          </cell>
          <cell r="AY84">
            <v>0</v>
          </cell>
          <cell r="BB84">
            <v>0</v>
          </cell>
          <cell r="BE84">
            <v>0</v>
          </cell>
          <cell r="BH84">
            <v>0</v>
          </cell>
          <cell r="BK84">
            <v>0</v>
          </cell>
          <cell r="BN84">
            <v>0</v>
          </cell>
          <cell r="BQ84">
            <v>0</v>
          </cell>
          <cell r="BT84">
            <v>0</v>
          </cell>
          <cell r="BW84">
            <v>0</v>
          </cell>
          <cell r="BZ84">
            <v>0</v>
          </cell>
          <cell r="CC84">
            <v>0</v>
          </cell>
          <cell r="CF84">
            <v>0</v>
          </cell>
          <cell r="CI84">
            <v>0</v>
          </cell>
          <cell r="CL84">
            <v>0</v>
          </cell>
          <cell r="CO84">
            <v>0</v>
          </cell>
          <cell r="CR84">
            <v>0</v>
          </cell>
          <cell r="CU84">
            <v>0</v>
          </cell>
          <cell r="CX84">
            <v>0</v>
          </cell>
          <cell r="DA84">
            <v>0</v>
          </cell>
          <cell r="DD84">
            <v>0</v>
          </cell>
          <cell r="DG84">
            <v>0</v>
          </cell>
          <cell r="DJ84">
            <v>0</v>
          </cell>
          <cell r="DM84">
            <v>0</v>
          </cell>
          <cell r="DP84">
            <v>0</v>
          </cell>
          <cell r="DS84">
            <v>0</v>
          </cell>
          <cell r="DV84">
            <v>0</v>
          </cell>
          <cell r="DY84">
            <v>0</v>
          </cell>
          <cell r="EB84">
            <v>0</v>
          </cell>
          <cell r="EE84">
            <v>0</v>
          </cell>
          <cell r="EH84">
            <v>0</v>
          </cell>
          <cell r="EK84">
            <v>0</v>
          </cell>
          <cell r="EN84">
            <v>0</v>
          </cell>
          <cell r="EQ84">
            <v>0</v>
          </cell>
          <cell r="HN84">
            <v>0</v>
          </cell>
          <cell r="HP84">
            <v>0</v>
          </cell>
          <cell r="HR84">
            <v>0</v>
          </cell>
          <cell r="HT84">
            <v>0</v>
          </cell>
          <cell r="HV84">
            <v>0</v>
          </cell>
          <cell r="HX84">
            <v>0</v>
          </cell>
          <cell r="HZ84">
            <v>0</v>
          </cell>
          <cell r="IB84">
            <v>0</v>
          </cell>
          <cell r="IC84">
            <v>0</v>
          </cell>
          <cell r="ID84">
            <v>0</v>
          </cell>
          <cell r="IF84">
            <v>0</v>
          </cell>
          <cell r="IH84">
            <v>0</v>
          </cell>
          <cell r="IJ84">
            <v>0</v>
          </cell>
          <cell r="IL84">
            <v>0</v>
          </cell>
          <cell r="IN84">
            <v>0</v>
          </cell>
          <cell r="IP84">
            <v>0</v>
          </cell>
          <cell r="IS84">
            <v>0</v>
          </cell>
        </row>
      </sheetData>
      <sheetData sheetId="7">
        <row r="2">
          <cell r="B2" t="str">
            <v>ITEM</v>
          </cell>
          <cell r="C2" t="str">
            <v>726(4)</v>
          </cell>
          <cell r="F2" t="str">
            <v>726(5)</v>
          </cell>
          <cell r="I2" t="str">
            <v>MP-620 (3)</v>
          </cell>
          <cell r="L2" t="str">
            <v>704(2)</v>
          </cell>
          <cell r="O2" t="str">
            <v>634(1)1</v>
          </cell>
          <cell r="R2" t="str">
            <v>634(1)2</v>
          </cell>
          <cell r="U2" t="str">
            <v>634(1)3</v>
          </cell>
          <cell r="X2" t="str">
            <v>634(1)4</v>
          </cell>
          <cell r="AA2" t="str">
            <v>634(1)5</v>
          </cell>
          <cell r="AD2" t="str">
            <v>634(1)6</v>
          </cell>
          <cell r="AG2" t="str">
            <v>634(1)7</v>
          </cell>
          <cell r="AJ2" t="str">
            <v>634(1)8</v>
          </cell>
          <cell r="AM2" t="str">
            <v>634(1)9</v>
          </cell>
          <cell r="AP2" t="str">
            <v>634(1)10</v>
          </cell>
          <cell r="AS2" t="str">
            <v>634(1)11</v>
          </cell>
          <cell r="AV2" t="str">
            <v>634(1)12</v>
          </cell>
          <cell r="AY2" t="str">
            <v>634(1)13</v>
          </cell>
          <cell r="BB2" t="str">
            <v>634(1)14</v>
          </cell>
          <cell r="BE2" t="str">
            <v>634(1)15</v>
          </cell>
          <cell r="BH2" t="str">
            <v>634(1)16</v>
          </cell>
          <cell r="BK2" t="str">
            <v>634(1)17</v>
          </cell>
          <cell r="BN2" t="str">
            <v>634(1)18</v>
          </cell>
          <cell r="BQ2" t="str">
            <v>634(1)19</v>
          </cell>
          <cell r="BT2" t="str">
            <v>634(1)20</v>
          </cell>
          <cell r="BW2" t="str">
            <v>634(1)21</v>
          </cell>
          <cell r="BZ2" t="str">
            <v>634(1)22</v>
          </cell>
          <cell r="CC2" t="str">
            <v>634(1)23</v>
          </cell>
          <cell r="CF2" t="str">
            <v>634(1)24</v>
          </cell>
          <cell r="CI2" t="str">
            <v>403 (1)A</v>
          </cell>
          <cell r="CL2" t="str">
            <v>107(3)E.</v>
          </cell>
          <cell r="CO2" t="str">
            <v>107(3)B.</v>
          </cell>
          <cell r="CR2" t="str">
            <v>107(3)E..</v>
          </cell>
          <cell r="CU2" t="str">
            <v>107(3)B</v>
          </cell>
          <cell r="CX2" t="str">
            <v>107(3)A2</v>
          </cell>
          <cell r="DA2" t="str">
            <v>107(3)D2</v>
          </cell>
          <cell r="DD2" t="str">
            <v>107(3)B..</v>
          </cell>
          <cell r="DG2" t="str">
            <v>107(3)E</v>
          </cell>
          <cell r="DJ2" t="str">
            <v>107(3)G</v>
          </cell>
          <cell r="DM2" t="str">
            <v>107(3)H</v>
          </cell>
          <cell r="DP2" t="str">
            <v>107(3)J</v>
          </cell>
          <cell r="DS2" t="str">
            <v>107(3)I</v>
          </cell>
          <cell r="DV2" t="str">
            <v>107(3)Ñ</v>
          </cell>
          <cell r="DY2" t="str">
            <v>107(10)</v>
          </cell>
          <cell r="EB2" t="str">
            <v>107(3)F</v>
          </cell>
          <cell r="EE2" t="str">
            <v>107(3)M</v>
          </cell>
          <cell r="EH2" t="str">
            <v>107(3)N</v>
          </cell>
          <cell r="EK2" t="str">
            <v>107(11)</v>
          </cell>
          <cell r="EN2" t="str">
            <v>107(11).</v>
          </cell>
          <cell r="HI2" t="str">
            <v>103.09B</v>
          </cell>
          <cell r="HK2" t="str">
            <v>DCC</v>
          </cell>
          <cell r="HM2" t="str">
            <v>DVO</v>
          </cell>
          <cell r="HO2" t="str">
            <v>COP</v>
          </cell>
          <cell r="HQ2" t="str">
            <v>MS</v>
          </cell>
          <cell r="HS2" t="str">
            <v>MIT</v>
          </cell>
          <cell r="HU2" t="str">
            <v>MPD</v>
          </cell>
          <cell r="HW2" t="str">
            <v>MPI</v>
          </cell>
          <cell r="HY2" t="str">
            <v>STD</v>
          </cell>
          <cell r="IA2" t="str">
            <v>M41(A).</v>
          </cell>
          <cell r="IC2" t="str">
            <v>M41(D).</v>
          </cell>
          <cell r="IE2" t="str">
            <v>M45(A).</v>
          </cell>
          <cell r="IG2" t="str">
            <v>609(2).</v>
          </cell>
          <cell r="II2">
            <v>109.04</v>
          </cell>
          <cell r="IK2" t="str">
            <v>103-09B</v>
          </cell>
          <cell r="IM2" t="str">
            <v>108(08)</v>
          </cell>
          <cell r="IP2">
            <v>1</v>
          </cell>
        </row>
        <row r="3">
          <cell r="B3" t="str">
            <v>Renglón</v>
          </cell>
          <cell r="C3" t="str">
            <v>Suminsitro de señales para emergencias Vía cerrada adelante</v>
          </cell>
          <cell r="D3" t="str">
            <v>Cantidad Mes Anterior</v>
          </cell>
          <cell r="E3" t="str">
            <v>Acumulado</v>
          </cell>
          <cell r="F3" t="str">
            <v>Suminsitro de señales para emergencias Peligro</v>
          </cell>
          <cell r="G3" t="str">
            <v>Cantidad Mes Anterior</v>
          </cell>
          <cell r="H3" t="str">
            <v>Acumulado</v>
          </cell>
          <cell r="I3" t="str">
            <v>Suministro de roca de río</v>
          </cell>
          <cell r="J3" t="str">
            <v>Cantidad Mes Anterior</v>
          </cell>
          <cell r="K3" t="str">
            <v>Acumulado</v>
          </cell>
          <cell r="L3" t="str">
            <v>Tela geotextil para repavimentacion</v>
          </cell>
          <cell r="M3" t="str">
            <v>Cantidad Mes Anterior</v>
          </cell>
          <cell r="N3" t="str">
            <v>Acumulado</v>
          </cell>
          <cell r="O3" t="str">
            <v>Diseño de muros de retención, tipo I</v>
          </cell>
          <cell r="P3" t="str">
            <v>Cantidad Mes Anterior</v>
          </cell>
          <cell r="Q3" t="str">
            <v>Acumulado</v>
          </cell>
          <cell r="R3" t="str">
            <v>Diseño de muros de retención, tipo II</v>
          </cell>
          <cell r="S3" t="str">
            <v>Cantidad Mes Anterior</v>
          </cell>
          <cell r="T3" t="str">
            <v>Acumulado</v>
          </cell>
          <cell r="U3" t="str">
            <v>Diseño de muros de retención, tipo III</v>
          </cell>
          <cell r="V3" t="str">
            <v>Cantidad Mes Anterior</v>
          </cell>
          <cell r="W3" t="str">
            <v>Acumulado</v>
          </cell>
          <cell r="X3" t="str">
            <v>Diseño de muros de retención, tipo IV</v>
          </cell>
          <cell r="Y3" t="str">
            <v>Cantidad Mes Anterior</v>
          </cell>
          <cell r="Z3" t="str">
            <v>Acumulado</v>
          </cell>
          <cell r="AA3" t="str">
            <v>Diseño de muros de retención, tipo V</v>
          </cell>
          <cell r="AB3" t="str">
            <v>Cantidad Mes Anterior</v>
          </cell>
          <cell r="AC3" t="str">
            <v>Acumulado</v>
          </cell>
          <cell r="AD3" t="str">
            <v>Diseño de muros de retención, tipo VI</v>
          </cell>
          <cell r="AE3" t="str">
            <v>Cantidad Mes Anterior</v>
          </cell>
          <cell r="AF3" t="str">
            <v>Acumulado</v>
          </cell>
          <cell r="AG3" t="str">
            <v>Diseño de muros de retención, tipo VII</v>
          </cell>
          <cell r="AH3" t="str">
            <v>Cantidad Mes Anterior</v>
          </cell>
          <cell r="AI3" t="str">
            <v>Acumulado</v>
          </cell>
          <cell r="AJ3" t="str">
            <v>Diseño de muros de retención, tipo VIII</v>
          </cell>
          <cell r="AK3" t="str">
            <v>Cantidad Mes Anterior</v>
          </cell>
          <cell r="AL3" t="str">
            <v>Acumulado</v>
          </cell>
          <cell r="AM3" t="str">
            <v>Diseño de muros de retención, tipo IX</v>
          </cell>
          <cell r="AN3" t="str">
            <v>Cantidad Mes Anterior</v>
          </cell>
          <cell r="AO3" t="str">
            <v>Acumulado</v>
          </cell>
          <cell r="AP3" t="str">
            <v>Diseño de muros de retención, tipo X</v>
          </cell>
          <cell r="AQ3" t="str">
            <v>Cantidad Mes Anterior</v>
          </cell>
          <cell r="AR3" t="str">
            <v>Acumulado</v>
          </cell>
          <cell r="AS3" t="str">
            <v>Diseño de muros de retención, tipo XI</v>
          </cell>
          <cell r="AT3" t="str">
            <v>Cantidad Mes Anterior</v>
          </cell>
          <cell r="AU3" t="str">
            <v>Acumulado</v>
          </cell>
          <cell r="AV3" t="str">
            <v>Diseño de muros de retención, tipo XII</v>
          </cell>
          <cell r="AW3" t="str">
            <v>Cantidad Mes Anterior</v>
          </cell>
          <cell r="AX3" t="str">
            <v>Acumulado</v>
          </cell>
          <cell r="AY3" t="str">
            <v>Diseño de muros de retención, tipo XIII</v>
          </cell>
          <cell r="AZ3" t="str">
            <v>Cantidad Mes Anterior</v>
          </cell>
          <cell r="BA3" t="str">
            <v>Acumulado</v>
          </cell>
          <cell r="BB3" t="str">
            <v>Diseño de muros de retención, tipo XIV</v>
          </cell>
          <cell r="BC3" t="str">
            <v>Cantidad Mes Anterior</v>
          </cell>
          <cell r="BD3" t="str">
            <v>Acumulado</v>
          </cell>
          <cell r="BE3" t="str">
            <v>Diseño de muros de retención, tipo XV</v>
          </cell>
          <cell r="BF3" t="str">
            <v>Cantidad Mes Anterior</v>
          </cell>
          <cell r="BG3" t="str">
            <v>Acumulado</v>
          </cell>
          <cell r="BH3" t="str">
            <v>Diseño de muros de retención, tipo XVI</v>
          </cell>
          <cell r="BI3" t="str">
            <v>Cantidad Mes Anterior</v>
          </cell>
          <cell r="BJ3" t="str">
            <v>Acumulado</v>
          </cell>
          <cell r="BK3" t="str">
            <v>Diseño de muros de retención, tipo XVII</v>
          </cell>
          <cell r="BL3" t="str">
            <v>Cantidad Mes Anterior</v>
          </cell>
          <cell r="BM3" t="str">
            <v>Acumulado</v>
          </cell>
          <cell r="BN3" t="str">
            <v>Diseño de muros de retención, tipo XVIII</v>
          </cell>
          <cell r="BO3" t="str">
            <v>Cantidad Mes Anterior</v>
          </cell>
          <cell r="BP3" t="str">
            <v>Acumulado</v>
          </cell>
          <cell r="BQ3" t="str">
            <v>Diseño de muros de retención, tipo XIX</v>
          </cell>
          <cell r="BR3" t="str">
            <v>Cantidad Mes Anterior</v>
          </cell>
          <cell r="BS3" t="str">
            <v>Acumulado</v>
          </cell>
          <cell r="BT3" t="str">
            <v>Diseño de muros de retención, tipo XX</v>
          </cell>
          <cell r="BU3" t="str">
            <v>Cantidad Mes Anterior</v>
          </cell>
          <cell r="BV3" t="str">
            <v>Acumulado</v>
          </cell>
          <cell r="BW3" t="str">
            <v>Diseño de muros de retención, tipo XXI</v>
          </cell>
          <cell r="BX3" t="str">
            <v>Cantidad Mes Anterior</v>
          </cell>
          <cell r="BY3" t="str">
            <v>Acumulado</v>
          </cell>
          <cell r="BZ3" t="str">
            <v>Diseño de muros de retención, tipo XXII</v>
          </cell>
          <cell r="CA3" t="str">
            <v>Cantidad Mes Anterior</v>
          </cell>
          <cell r="CB3" t="str">
            <v>Acumulado</v>
          </cell>
          <cell r="CC3" t="str">
            <v>Diseño de muros de retención, tipo XXIII</v>
          </cell>
          <cell r="CD3" t="str">
            <v>Cantidad Mes Anterior</v>
          </cell>
          <cell r="CE3" t="str">
            <v>Acumulado</v>
          </cell>
          <cell r="CF3" t="str">
            <v>Diseño de muros de retención, tipo XXIV</v>
          </cell>
          <cell r="CG3" t="str">
            <v>Cantidad Mes Anterior</v>
          </cell>
          <cell r="CH3" t="str">
            <v>Acumulado</v>
          </cell>
          <cell r="CI3" t="str">
            <v>Diseño de Rehabilitaciones y Sobrecapas Asfalticas</v>
          </cell>
          <cell r="CJ3" t="str">
            <v>Cantidad Mes Anterior</v>
          </cell>
          <cell r="CK3" t="str">
            <v>Acumulado</v>
          </cell>
          <cell r="CL3" t="str">
            <v>Línea simple contínua</v>
          </cell>
          <cell r="CM3" t="str">
            <v>Cantidad Mes Anterior</v>
          </cell>
          <cell r="CN3" t="str">
            <v>Acumulado</v>
          </cell>
          <cell r="CO3" t="str">
            <v>Línea de carril  izquierda (blanca discontínua)</v>
          </cell>
          <cell r="CP3" t="str">
            <v>Cantidad Mes Anterior</v>
          </cell>
          <cell r="CQ3" t="str">
            <v>Acumulado</v>
          </cell>
          <cell r="CR3" t="str">
            <v>Línea borde derecha (contínua)</v>
          </cell>
          <cell r="CS3" t="str">
            <v>Cantidad Mes Anterior</v>
          </cell>
          <cell r="CT3" t="str">
            <v>Acumulado</v>
          </cell>
          <cell r="CU3" t="str">
            <v xml:space="preserve">Límea simple Discontinua </v>
          </cell>
          <cell r="CV3" t="str">
            <v>Cantidad Mes Anterior</v>
          </cell>
          <cell r="CW3" t="str">
            <v>Acumulado</v>
          </cell>
          <cell r="CX3" t="str">
            <v>Línea doble contínua discontínua</v>
          </cell>
          <cell r="CY3" t="str">
            <v>Cantidad Mes Anterior</v>
          </cell>
          <cell r="CZ3" t="str">
            <v>Acumulado</v>
          </cell>
          <cell r="DA3" t="str">
            <v>Línea doble contínua</v>
          </cell>
          <cell r="DB3" t="str">
            <v>Cantidad Mes Anterior</v>
          </cell>
          <cell r="DC3" t="str">
            <v>Acumulado</v>
          </cell>
          <cell r="DD3" t="str">
            <v>Línea de carril derecha (blanca discontínua)</v>
          </cell>
          <cell r="DE3" t="str">
            <v>Cantidad Mes Anterior</v>
          </cell>
          <cell r="DF3" t="str">
            <v>Acumulado</v>
          </cell>
          <cell r="DG3" t="str">
            <v>Línea borde izquierda (contínua)</v>
          </cell>
          <cell r="DH3" t="str">
            <v>Cantidad Mes Anterior</v>
          </cell>
          <cell r="DI3" t="str">
            <v>Acumulado</v>
          </cell>
          <cell r="DJ3" t="str">
            <v>Letreros de Alto</v>
          </cell>
          <cell r="DK3" t="str">
            <v>Cantidad Mes Anterior</v>
          </cell>
          <cell r="DL3" t="str">
            <v>Acumulado</v>
          </cell>
          <cell r="DM3" t="str">
            <v>Letrero de Ceda</v>
          </cell>
          <cell r="DN3" t="str">
            <v>Cantidad Mes Anterior</v>
          </cell>
          <cell r="DO3" t="str">
            <v>Acumulado</v>
          </cell>
          <cell r="DP3" t="str">
            <v>Letreros de Velocidad KPH</v>
          </cell>
          <cell r="DQ3" t="str">
            <v>Cantidad Mes Anterior</v>
          </cell>
          <cell r="DR3" t="str">
            <v>Acumulado</v>
          </cell>
          <cell r="DS3" t="str">
            <v>Letreros de Escuelas</v>
          </cell>
          <cell r="DT3" t="str">
            <v>Cantidad Mes Anterior</v>
          </cell>
          <cell r="DU3" t="str">
            <v>Acumulado</v>
          </cell>
          <cell r="DV3" t="str">
            <v>Letrero de SOLO</v>
          </cell>
          <cell r="DW3" t="str">
            <v>Cantidad Mes Anterior</v>
          </cell>
          <cell r="DX3" t="str">
            <v>Acumulado</v>
          </cell>
          <cell r="DY3" t="str">
            <v>Sendas peatonales</v>
          </cell>
          <cell r="DZ3" t="str">
            <v>Cantidad Mes Anterior</v>
          </cell>
          <cell r="EA3" t="str">
            <v>Acumulado</v>
          </cell>
          <cell r="EB3" t="str">
            <v>Flechas</v>
          </cell>
          <cell r="EC3" t="str">
            <v>Cantidad Mes Anterior</v>
          </cell>
          <cell r="ED3" t="str">
            <v>Acumulado</v>
          </cell>
          <cell r="EE3" t="str">
            <v>Islas de Canalización Amarilla</v>
          </cell>
          <cell r="EF3" t="str">
            <v>Cantidad Mes Anterior</v>
          </cell>
          <cell r="EG3" t="str">
            <v>Acumulado</v>
          </cell>
          <cell r="EH3" t="str">
            <v>Islas de Canalización Blanca</v>
          </cell>
          <cell r="EI3" t="str">
            <v>Cantidad Mes Anterior</v>
          </cell>
          <cell r="EJ3" t="str">
            <v>Acumulado</v>
          </cell>
          <cell r="EK3" t="str">
            <v>Captaluces 2 Caras Rojas</v>
          </cell>
          <cell r="EL3" t="str">
            <v>Cantidad Mes Anterior</v>
          </cell>
          <cell r="EM3" t="str">
            <v>Acumulado</v>
          </cell>
          <cell r="EN3" t="str">
            <v>Captaluces 2 Caras Amarillas</v>
          </cell>
          <cell r="EO3" t="str">
            <v>Cantidad Mes Anterior</v>
          </cell>
          <cell r="EP3" t="str">
            <v>Acumulado</v>
          </cell>
          <cell r="HI3" t="str">
            <v>REAJUSTE DE PRECIOS</v>
          </cell>
          <cell r="HJ3" t="str">
            <v>Acumulado</v>
          </cell>
          <cell r="HK3" t="str">
            <v>DEDUCCIÓN POR CONTROL DE CALIDAD</v>
          </cell>
          <cell r="HL3" t="str">
            <v>Acumulado</v>
          </cell>
          <cell r="HM3" t="str">
            <v>DEDUCCIÓN POR VERIFICACIÓN DE LA OBRA</v>
          </cell>
          <cell r="HN3" t="str">
            <v>Acumulado</v>
          </cell>
          <cell r="HO3" t="str">
            <v xml:space="preserve">FALTA DE CUMPLIMIENTO DE LA OBRA DENTRO DEL PLAZO CONTRATADO </v>
          </cell>
          <cell r="HP3" t="str">
            <v>Acumulado</v>
          </cell>
          <cell r="HQ3" t="str">
            <v>MULTA POR SEÑALIZACIÓN</v>
          </cell>
          <cell r="HR3" t="str">
            <v>Acumulado</v>
          </cell>
          <cell r="HS3" t="str">
            <v>MULTA POR ATRAZO EN INICO DE TRABAJOS</v>
          </cell>
          <cell r="HT3" t="str">
            <v>Acumulado</v>
          </cell>
          <cell r="HU3" t="str">
            <v>MULTA POR NO PRESENTACIÓN DEL DIRECTOR TÉCNICO</v>
          </cell>
          <cell r="HV3" t="str">
            <v>Acumulado</v>
          </cell>
          <cell r="HW3" t="str">
            <v>MULTA POR NO PRESENTACIÓN DEL INGENIERO RESIDENTE</v>
          </cell>
          <cell r="HX3" t="str">
            <v>Acumulado</v>
          </cell>
          <cell r="HY3" t="str">
            <v>SUB TOTAL DEDUCCIONES</v>
          </cell>
          <cell r="HZ3" t="str">
            <v>ACUMULADO</v>
          </cell>
          <cell r="IA3" t="str">
            <v>Bacheo con mezcla asfáltica en caliente</v>
          </cell>
          <cell r="IB3" t="str">
            <v>Acumulado</v>
          </cell>
          <cell r="IC3" t="str">
            <v>Bacheo de urgencia</v>
          </cell>
          <cell r="ID3" t="str">
            <v>Acumulado</v>
          </cell>
          <cell r="IE3" t="str">
            <v>Pavimento bituminoso en caliente</v>
          </cell>
          <cell r="IF3" t="str">
            <v>Acumulado</v>
          </cell>
          <cell r="IG3" t="str">
            <v>Cauce revestido con hormigón de cemento Pórtland</v>
          </cell>
          <cell r="IH3" t="str">
            <v>Acumulado</v>
          </cell>
          <cell r="II3" t="str">
            <v>TRABAJO A COSTO MAS PORCENTAJE</v>
          </cell>
          <cell r="IJ3" t="str">
            <v>Acumulado</v>
          </cell>
          <cell r="IK3" t="str">
            <v>Reajuste de Precios</v>
          </cell>
          <cell r="IL3" t="str">
            <v>Acumulado</v>
          </cell>
          <cell r="IM3" t="str">
            <v>Falta de cumplimiento de la obra dentro del plazo contratado</v>
          </cell>
          <cell r="IN3" t="str">
            <v>TIEMPO EN DIAS CALENDARIO</v>
          </cell>
          <cell r="IO3" t="str">
            <v>Acumulado</v>
          </cell>
          <cell r="IP3">
            <v>2</v>
          </cell>
        </row>
        <row r="4">
          <cell r="B4" t="str">
            <v>Unid</v>
          </cell>
          <cell r="C4" t="str">
            <v>unidad</v>
          </cell>
          <cell r="F4" t="str">
            <v>unidad</v>
          </cell>
          <cell r="I4" t="str">
            <v>m³</v>
          </cell>
          <cell r="L4" t="str">
            <v>m²</v>
          </cell>
          <cell r="O4" t="str">
            <v>unidad</v>
          </cell>
          <cell r="R4" t="str">
            <v>unidad</v>
          </cell>
          <cell r="U4" t="str">
            <v>unidad</v>
          </cell>
          <cell r="X4" t="str">
            <v>unidad</v>
          </cell>
          <cell r="AA4" t="str">
            <v>unidad</v>
          </cell>
          <cell r="AD4" t="str">
            <v>unidad</v>
          </cell>
          <cell r="AG4" t="str">
            <v>unidad</v>
          </cell>
          <cell r="AJ4" t="str">
            <v>unidad</v>
          </cell>
          <cell r="AM4" t="str">
            <v>unidad</v>
          </cell>
          <cell r="AP4" t="str">
            <v>unidad</v>
          </cell>
          <cell r="AS4" t="str">
            <v>unidad</v>
          </cell>
          <cell r="AV4" t="str">
            <v>unidad</v>
          </cell>
          <cell r="AY4" t="str">
            <v>unidad</v>
          </cell>
          <cell r="BB4" t="str">
            <v>unidad</v>
          </cell>
          <cell r="BE4" t="str">
            <v>unidad</v>
          </cell>
          <cell r="BH4" t="str">
            <v>unidad</v>
          </cell>
          <cell r="BK4" t="str">
            <v>unidad</v>
          </cell>
          <cell r="BN4" t="str">
            <v>unidad</v>
          </cell>
          <cell r="BQ4" t="str">
            <v>unidad</v>
          </cell>
          <cell r="BT4" t="str">
            <v>unidad</v>
          </cell>
          <cell r="BW4" t="str">
            <v>unidad</v>
          </cell>
          <cell r="BZ4" t="str">
            <v>unidad</v>
          </cell>
          <cell r="CC4" t="str">
            <v>unidad</v>
          </cell>
          <cell r="CF4" t="str">
            <v>unidad</v>
          </cell>
          <cell r="CI4" t="str">
            <v>km</v>
          </cell>
          <cell r="CL4" t="str">
            <v>km</v>
          </cell>
          <cell r="CO4" t="str">
            <v>km</v>
          </cell>
          <cell r="CR4" t="str">
            <v>km</v>
          </cell>
          <cell r="CU4" t="str">
            <v>km</v>
          </cell>
          <cell r="CX4" t="str">
            <v>km</v>
          </cell>
          <cell r="DA4" t="str">
            <v>km</v>
          </cell>
          <cell r="DD4" t="str">
            <v>km</v>
          </cell>
          <cell r="DG4" t="str">
            <v>km</v>
          </cell>
          <cell r="DJ4" t="str">
            <v>unidad</v>
          </cell>
          <cell r="DM4" t="str">
            <v>unidad</v>
          </cell>
          <cell r="DP4" t="str">
            <v>unidad</v>
          </cell>
          <cell r="DS4" t="str">
            <v>unidad</v>
          </cell>
          <cell r="DV4" t="str">
            <v>unidad</v>
          </cell>
          <cell r="DY4" t="str">
            <v>m²</v>
          </cell>
          <cell r="EB4" t="str">
            <v>unidad</v>
          </cell>
          <cell r="EE4" t="str">
            <v>m²</v>
          </cell>
          <cell r="EH4" t="str">
            <v>m²</v>
          </cell>
          <cell r="EK4" t="str">
            <v>unidad</v>
          </cell>
          <cell r="EN4" t="str">
            <v>unidad</v>
          </cell>
          <cell r="IA4" t="str">
            <v>t</v>
          </cell>
          <cell r="IC4" t="str">
            <v>t</v>
          </cell>
          <cell r="IE4" t="str">
            <v>t</v>
          </cell>
          <cell r="IG4" t="str">
            <v>m²</v>
          </cell>
          <cell r="II4" t="str">
            <v>Global</v>
          </cell>
          <cell r="IL4">
            <v>0</v>
          </cell>
          <cell r="IP4">
            <v>3</v>
          </cell>
        </row>
        <row r="5">
          <cell r="B5" t="str">
            <v>Precio</v>
          </cell>
          <cell r="C5">
            <v>75405.040000000008</v>
          </cell>
          <cell r="F5">
            <v>75405.040000000008</v>
          </cell>
          <cell r="I5">
            <v>38094.44</v>
          </cell>
          <cell r="L5">
            <v>728.64</v>
          </cell>
          <cell r="O5">
            <v>3606889.44</v>
          </cell>
          <cell r="R5">
            <v>3606889.44</v>
          </cell>
          <cell r="U5">
            <v>4996542.08</v>
          </cell>
          <cell r="X5">
            <v>4996542.08</v>
          </cell>
          <cell r="AA5">
            <v>3834324.48</v>
          </cell>
          <cell r="AD5">
            <v>5051567.28</v>
          </cell>
          <cell r="AG5">
            <v>5143274.7200000007</v>
          </cell>
          <cell r="AJ5">
            <v>5143274.7200000007</v>
          </cell>
          <cell r="AM5">
            <v>5359704.7200000007</v>
          </cell>
          <cell r="AP5">
            <v>5359704.7200000007</v>
          </cell>
          <cell r="AS5">
            <v>5444075.1600000001</v>
          </cell>
          <cell r="AV5">
            <v>5444075.1600000001</v>
          </cell>
          <cell r="AY5">
            <v>14662197.32</v>
          </cell>
          <cell r="BB5">
            <v>7152069.8799999999</v>
          </cell>
          <cell r="BE5">
            <v>15817712.720000001</v>
          </cell>
          <cell r="BH5">
            <v>8307585.2800000003</v>
          </cell>
          <cell r="BK5">
            <v>16411977.520000001</v>
          </cell>
          <cell r="BN5">
            <v>8901850.0800000001</v>
          </cell>
          <cell r="BQ5">
            <v>16851533.280000001</v>
          </cell>
          <cell r="BT5">
            <v>10627545.6</v>
          </cell>
          <cell r="BW5">
            <v>24006475.400000002</v>
          </cell>
          <cell r="BZ5">
            <v>11489596.640000001</v>
          </cell>
          <cell r="CC5">
            <v>12553403.68</v>
          </cell>
          <cell r="CF5">
            <v>12553403.68</v>
          </cell>
          <cell r="CI5">
            <v>401989.4</v>
          </cell>
          <cell r="CL5">
            <v>517666.52</v>
          </cell>
          <cell r="CO5">
            <v>305459.32</v>
          </cell>
          <cell r="CR5">
            <v>517666.52</v>
          </cell>
          <cell r="CU5">
            <v>305459.32</v>
          </cell>
          <cell r="CX5">
            <v>814863.32000000007</v>
          </cell>
          <cell r="DA5">
            <v>1035332.12</v>
          </cell>
          <cell r="DD5">
            <v>305459.32</v>
          </cell>
          <cell r="DG5">
            <v>517666.52</v>
          </cell>
          <cell r="DJ5">
            <v>52148.36</v>
          </cell>
          <cell r="DM5">
            <v>52148.36</v>
          </cell>
          <cell r="DP5">
            <v>46936.560000000005</v>
          </cell>
          <cell r="DS5">
            <v>58668.4</v>
          </cell>
          <cell r="DV5">
            <v>46935.64</v>
          </cell>
          <cell r="DY5">
            <v>11578.2</v>
          </cell>
          <cell r="EB5">
            <v>32594.68</v>
          </cell>
          <cell r="EE5">
            <v>11857.880000000001</v>
          </cell>
          <cell r="EH5">
            <v>11857.880000000001</v>
          </cell>
          <cell r="EK5">
            <v>3489.56</v>
          </cell>
          <cell r="EN5">
            <v>3487.7200000000003</v>
          </cell>
          <cell r="IA5">
            <v>50041.560000000005</v>
          </cell>
          <cell r="IC5">
            <v>57706.080000000002</v>
          </cell>
          <cell r="IE5">
            <v>52108.800000000003</v>
          </cell>
          <cell r="IG5">
            <v>16012.6</v>
          </cell>
          <cell r="II5">
            <v>219468422.40599996</v>
          </cell>
          <cell r="IL5">
            <v>0</v>
          </cell>
          <cell r="IP5">
            <v>4</v>
          </cell>
        </row>
        <row r="6">
          <cell r="B6" t="str">
            <v>REQUERIDA</v>
          </cell>
          <cell r="C6">
            <v>15</v>
          </cell>
          <cell r="F6">
            <v>15</v>
          </cell>
          <cell r="I6">
            <v>125</v>
          </cell>
          <cell r="L6">
            <v>20000</v>
          </cell>
          <cell r="O6">
            <v>3</v>
          </cell>
          <cell r="R6">
            <v>3</v>
          </cell>
          <cell r="U6">
            <v>3</v>
          </cell>
          <cell r="X6">
            <v>3</v>
          </cell>
          <cell r="AA6">
            <v>3</v>
          </cell>
          <cell r="AD6">
            <v>3</v>
          </cell>
          <cell r="AG6">
            <v>3</v>
          </cell>
          <cell r="AJ6">
            <v>3</v>
          </cell>
          <cell r="AM6">
            <v>3</v>
          </cell>
          <cell r="AP6">
            <v>3</v>
          </cell>
          <cell r="AS6">
            <v>3</v>
          </cell>
          <cell r="AV6">
            <v>3</v>
          </cell>
          <cell r="AY6">
            <v>3</v>
          </cell>
          <cell r="BB6">
            <v>3</v>
          </cell>
          <cell r="BE6">
            <v>3</v>
          </cell>
          <cell r="BH6">
            <v>3</v>
          </cell>
          <cell r="BK6">
            <v>3</v>
          </cell>
          <cell r="BN6">
            <v>3</v>
          </cell>
          <cell r="BQ6">
            <v>3</v>
          </cell>
          <cell r="BT6">
            <v>3</v>
          </cell>
          <cell r="BW6">
            <v>3</v>
          </cell>
          <cell r="BZ6">
            <v>3</v>
          </cell>
          <cell r="CC6">
            <v>3</v>
          </cell>
          <cell r="CF6">
            <v>3</v>
          </cell>
          <cell r="CI6">
            <v>55</v>
          </cell>
          <cell r="CL6">
            <v>110</v>
          </cell>
          <cell r="CO6">
            <v>5</v>
          </cell>
          <cell r="CR6">
            <v>55</v>
          </cell>
          <cell r="CU6">
            <v>18</v>
          </cell>
          <cell r="CX6">
            <v>13</v>
          </cell>
          <cell r="DA6">
            <v>25</v>
          </cell>
          <cell r="DD6">
            <v>5</v>
          </cell>
          <cell r="DG6">
            <v>43</v>
          </cell>
          <cell r="DJ6">
            <v>8</v>
          </cell>
          <cell r="DM6">
            <v>5</v>
          </cell>
          <cell r="DP6">
            <v>15</v>
          </cell>
          <cell r="DS6">
            <v>15</v>
          </cell>
          <cell r="DV6">
            <v>0</v>
          </cell>
          <cell r="DY6">
            <v>13</v>
          </cell>
          <cell r="EB6">
            <v>50</v>
          </cell>
          <cell r="EE6">
            <v>25</v>
          </cell>
          <cell r="EH6">
            <v>25</v>
          </cell>
          <cell r="EK6">
            <v>5500</v>
          </cell>
          <cell r="EN6">
            <v>11000</v>
          </cell>
          <cell r="IA6">
            <v>50000</v>
          </cell>
          <cell r="IC6">
            <v>5000</v>
          </cell>
          <cell r="IE6">
            <v>20000</v>
          </cell>
          <cell r="IG6">
            <v>50000</v>
          </cell>
          <cell r="II6">
            <v>529790689.30800003</v>
          </cell>
          <cell r="IL6">
            <v>0</v>
          </cell>
          <cell r="IO6">
            <v>0</v>
          </cell>
          <cell r="IP6">
            <v>5</v>
          </cell>
        </row>
        <row r="7">
          <cell r="B7" t="str">
            <v>ESTIMADA</v>
          </cell>
          <cell r="C7">
            <v>6</v>
          </cell>
          <cell r="F7">
            <v>6</v>
          </cell>
          <cell r="I7">
            <v>50</v>
          </cell>
          <cell r="L7">
            <v>8000</v>
          </cell>
          <cell r="O7">
            <v>1</v>
          </cell>
          <cell r="R7">
            <v>1</v>
          </cell>
          <cell r="U7">
            <v>1</v>
          </cell>
          <cell r="X7">
            <v>1</v>
          </cell>
          <cell r="AA7">
            <v>1</v>
          </cell>
          <cell r="AD7">
            <v>1</v>
          </cell>
          <cell r="AG7">
            <v>1</v>
          </cell>
          <cell r="AJ7">
            <v>1</v>
          </cell>
          <cell r="AM7">
            <v>1</v>
          </cell>
          <cell r="AP7">
            <v>1</v>
          </cell>
          <cell r="AS7">
            <v>1</v>
          </cell>
          <cell r="AV7">
            <v>1</v>
          </cell>
          <cell r="AY7">
            <v>1</v>
          </cell>
          <cell r="BB7">
            <v>1</v>
          </cell>
          <cell r="BE7">
            <v>1</v>
          </cell>
          <cell r="BH7">
            <v>1</v>
          </cell>
          <cell r="BK7">
            <v>1</v>
          </cell>
          <cell r="BN7">
            <v>1</v>
          </cell>
          <cell r="BQ7">
            <v>1</v>
          </cell>
          <cell r="BT7">
            <v>1</v>
          </cell>
          <cell r="BW7">
            <v>1</v>
          </cell>
          <cell r="BZ7">
            <v>1</v>
          </cell>
          <cell r="CC7">
            <v>1</v>
          </cell>
          <cell r="CF7">
            <v>1</v>
          </cell>
          <cell r="CI7">
            <v>22</v>
          </cell>
          <cell r="CL7">
            <v>44</v>
          </cell>
          <cell r="CO7">
            <v>2</v>
          </cell>
          <cell r="CR7">
            <v>22</v>
          </cell>
          <cell r="CU7">
            <v>7</v>
          </cell>
          <cell r="CX7">
            <v>5</v>
          </cell>
          <cell r="DA7">
            <v>10</v>
          </cell>
          <cell r="DD7">
            <v>2</v>
          </cell>
          <cell r="DG7">
            <v>17</v>
          </cell>
          <cell r="DJ7">
            <v>3</v>
          </cell>
          <cell r="DM7">
            <v>2</v>
          </cell>
          <cell r="DP7">
            <v>6</v>
          </cell>
          <cell r="DS7">
            <v>6</v>
          </cell>
          <cell r="DV7">
            <v>0</v>
          </cell>
          <cell r="DY7">
            <v>5</v>
          </cell>
          <cell r="EB7">
            <v>20</v>
          </cell>
          <cell r="EE7">
            <v>10</v>
          </cell>
          <cell r="EH7">
            <v>10</v>
          </cell>
          <cell r="EK7">
            <v>2200</v>
          </cell>
          <cell r="EN7">
            <v>4400</v>
          </cell>
          <cell r="IA7">
            <v>25000</v>
          </cell>
          <cell r="IC7">
            <v>2000</v>
          </cell>
          <cell r="IE7">
            <v>8000</v>
          </cell>
          <cell r="IG7">
            <v>20000</v>
          </cell>
          <cell r="IP7">
            <v>6</v>
          </cell>
        </row>
        <row r="8">
          <cell r="B8" t="str">
            <v>ESTIMACION N°1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T8">
            <v>0</v>
          </cell>
          <cell r="W8">
            <v>0</v>
          </cell>
          <cell r="Z8">
            <v>0</v>
          </cell>
          <cell r="AC8">
            <v>0</v>
          </cell>
          <cell r="AF8">
            <v>0</v>
          </cell>
          <cell r="AI8">
            <v>0</v>
          </cell>
          <cell r="AL8">
            <v>0</v>
          </cell>
          <cell r="AO8">
            <v>0</v>
          </cell>
          <cell r="AR8">
            <v>0</v>
          </cell>
          <cell r="AU8">
            <v>0</v>
          </cell>
          <cell r="AX8">
            <v>0</v>
          </cell>
          <cell r="BA8">
            <v>0</v>
          </cell>
          <cell r="BD8">
            <v>0</v>
          </cell>
          <cell r="BG8">
            <v>0</v>
          </cell>
          <cell r="BJ8">
            <v>0</v>
          </cell>
          <cell r="BM8">
            <v>0</v>
          </cell>
          <cell r="BP8">
            <v>0</v>
          </cell>
          <cell r="BS8">
            <v>0</v>
          </cell>
          <cell r="BV8">
            <v>0</v>
          </cell>
          <cell r="BY8">
            <v>0</v>
          </cell>
          <cell r="CB8">
            <v>0</v>
          </cell>
          <cell r="CE8">
            <v>0</v>
          </cell>
          <cell r="CH8">
            <v>0</v>
          </cell>
          <cell r="CK8">
            <v>0</v>
          </cell>
          <cell r="CN8">
            <v>0</v>
          </cell>
          <cell r="CQ8">
            <v>0</v>
          </cell>
          <cell r="CT8">
            <v>0</v>
          </cell>
          <cell r="CW8">
            <v>0</v>
          </cell>
          <cell r="CZ8">
            <v>0</v>
          </cell>
          <cell r="DC8">
            <v>0</v>
          </cell>
          <cell r="DF8">
            <v>0</v>
          </cell>
          <cell r="DI8">
            <v>0</v>
          </cell>
          <cell r="DL8">
            <v>0</v>
          </cell>
          <cell r="DO8">
            <v>0</v>
          </cell>
          <cell r="DR8">
            <v>0</v>
          </cell>
          <cell r="DU8">
            <v>0</v>
          </cell>
          <cell r="DX8">
            <v>0</v>
          </cell>
          <cell r="EA8">
            <v>0</v>
          </cell>
          <cell r="ED8">
            <v>0</v>
          </cell>
          <cell r="EG8">
            <v>0</v>
          </cell>
          <cell r="EJ8">
            <v>0</v>
          </cell>
          <cell r="EM8">
            <v>0</v>
          </cell>
          <cell r="GI8">
            <v>0</v>
          </cell>
          <cell r="GL8">
            <v>0</v>
          </cell>
          <cell r="GO8">
            <v>0</v>
          </cell>
          <cell r="GR8">
            <v>0</v>
          </cell>
          <cell r="HJ8">
            <v>0</v>
          </cell>
          <cell r="HL8">
            <v>0</v>
          </cell>
          <cell r="HN8">
            <v>0</v>
          </cell>
          <cell r="HP8">
            <v>0</v>
          </cell>
          <cell r="HR8">
            <v>0</v>
          </cell>
          <cell r="HT8">
            <v>0</v>
          </cell>
          <cell r="HV8">
            <v>0</v>
          </cell>
          <cell r="HX8">
            <v>0</v>
          </cell>
          <cell r="HY8">
            <v>0</v>
          </cell>
          <cell r="HZ8">
            <v>0</v>
          </cell>
          <cell r="IB8">
            <v>0</v>
          </cell>
          <cell r="ID8">
            <v>0</v>
          </cell>
          <cell r="IF8">
            <v>0</v>
          </cell>
          <cell r="IH8">
            <v>0</v>
          </cell>
          <cell r="IJ8">
            <v>0</v>
          </cell>
          <cell r="IL8">
            <v>0</v>
          </cell>
          <cell r="IO8">
            <v>0</v>
          </cell>
          <cell r="IP8">
            <v>7</v>
          </cell>
        </row>
        <row r="9">
          <cell r="B9" t="str">
            <v>ESTIMACION N°1.R</v>
          </cell>
          <cell r="E9">
            <v>0</v>
          </cell>
          <cell r="H9">
            <v>0</v>
          </cell>
          <cell r="K9">
            <v>0</v>
          </cell>
          <cell r="N9">
            <v>0</v>
          </cell>
          <cell r="Q9">
            <v>0</v>
          </cell>
          <cell r="T9">
            <v>0</v>
          </cell>
          <cell r="W9">
            <v>0</v>
          </cell>
          <cell r="Z9">
            <v>0</v>
          </cell>
          <cell r="AC9">
            <v>0</v>
          </cell>
          <cell r="AF9">
            <v>0</v>
          </cell>
          <cell r="AI9">
            <v>0</v>
          </cell>
          <cell r="AL9">
            <v>0</v>
          </cell>
          <cell r="AO9">
            <v>0</v>
          </cell>
          <cell r="AR9">
            <v>0</v>
          </cell>
          <cell r="AU9">
            <v>0</v>
          </cell>
          <cell r="AX9">
            <v>0</v>
          </cell>
          <cell r="BA9">
            <v>0</v>
          </cell>
          <cell r="BD9">
            <v>0</v>
          </cell>
          <cell r="BG9">
            <v>0</v>
          </cell>
          <cell r="BJ9">
            <v>0</v>
          </cell>
          <cell r="BM9">
            <v>0</v>
          </cell>
          <cell r="BP9">
            <v>0</v>
          </cell>
          <cell r="BS9">
            <v>0</v>
          </cell>
          <cell r="BV9">
            <v>0</v>
          </cell>
          <cell r="BY9">
            <v>0</v>
          </cell>
          <cell r="CB9">
            <v>0</v>
          </cell>
          <cell r="CE9">
            <v>0</v>
          </cell>
          <cell r="CH9">
            <v>0</v>
          </cell>
          <cell r="CK9">
            <v>0</v>
          </cell>
          <cell r="CN9">
            <v>0</v>
          </cell>
          <cell r="CQ9">
            <v>0</v>
          </cell>
          <cell r="CT9">
            <v>0</v>
          </cell>
          <cell r="CW9">
            <v>0</v>
          </cell>
          <cell r="CZ9">
            <v>0</v>
          </cell>
          <cell r="DC9">
            <v>0</v>
          </cell>
          <cell r="DF9">
            <v>0</v>
          </cell>
          <cell r="DI9">
            <v>0</v>
          </cell>
          <cell r="DL9">
            <v>0</v>
          </cell>
          <cell r="DO9">
            <v>0</v>
          </cell>
          <cell r="DR9">
            <v>0</v>
          </cell>
          <cell r="DU9">
            <v>0</v>
          </cell>
          <cell r="DX9">
            <v>0</v>
          </cell>
          <cell r="EA9">
            <v>0</v>
          </cell>
          <cell r="ED9">
            <v>0</v>
          </cell>
          <cell r="EG9">
            <v>0</v>
          </cell>
          <cell r="EJ9">
            <v>0</v>
          </cell>
          <cell r="EM9">
            <v>0</v>
          </cell>
          <cell r="HJ9">
            <v>0</v>
          </cell>
          <cell r="HL9">
            <v>0</v>
          </cell>
          <cell r="HN9">
            <v>0</v>
          </cell>
          <cell r="HP9">
            <v>0</v>
          </cell>
          <cell r="HR9">
            <v>0</v>
          </cell>
          <cell r="HT9">
            <v>0</v>
          </cell>
          <cell r="HV9">
            <v>0</v>
          </cell>
          <cell r="HX9">
            <v>0</v>
          </cell>
          <cell r="HY9">
            <v>0</v>
          </cell>
          <cell r="HZ9">
            <v>0</v>
          </cell>
          <cell r="IB9">
            <v>0</v>
          </cell>
          <cell r="ID9">
            <v>0</v>
          </cell>
          <cell r="IF9">
            <v>0</v>
          </cell>
          <cell r="IH9">
            <v>0</v>
          </cell>
          <cell r="IJ9">
            <v>0</v>
          </cell>
          <cell r="IL9">
            <v>0</v>
          </cell>
          <cell r="IO9">
            <v>0</v>
          </cell>
          <cell r="IP9">
            <v>8</v>
          </cell>
        </row>
        <row r="10">
          <cell r="B10" t="str">
            <v>ESTIMACION N°2</v>
          </cell>
          <cell r="E10">
            <v>0</v>
          </cell>
          <cell r="H10">
            <v>0</v>
          </cell>
          <cell r="K10">
            <v>0</v>
          </cell>
          <cell r="N10">
            <v>0</v>
          </cell>
          <cell r="Q10">
            <v>0</v>
          </cell>
          <cell r="T10">
            <v>0</v>
          </cell>
          <cell r="W10">
            <v>0</v>
          </cell>
          <cell r="Z10">
            <v>0</v>
          </cell>
          <cell r="AC10">
            <v>0</v>
          </cell>
          <cell r="AF10">
            <v>0</v>
          </cell>
          <cell r="AI10">
            <v>0</v>
          </cell>
          <cell r="AL10">
            <v>0</v>
          </cell>
          <cell r="AO10">
            <v>0</v>
          </cell>
          <cell r="AR10">
            <v>0</v>
          </cell>
          <cell r="AU10">
            <v>0</v>
          </cell>
          <cell r="AX10">
            <v>0</v>
          </cell>
          <cell r="BA10">
            <v>0</v>
          </cell>
          <cell r="BD10">
            <v>0</v>
          </cell>
          <cell r="BG10">
            <v>0</v>
          </cell>
          <cell r="BJ10">
            <v>0</v>
          </cell>
          <cell r="BM10">
            <v>0</v>
          </cell>
          <cell r="BP10">
            <v>0</v>
          </cell>
          <cell r="BS10">
            <v>0</v>
          </cell>
          <cell r="BV10">
            <v>0</v>
          </cell>
          <cell r="BY10">
            <v>0</v>
          </cell>
          <cell r="CB10">
            <v>0</v>
          </cell>
          <cell r="CE10">
            <v>0</v>
          </cell>
          <cell r="CH10">
            <v>0</v>
          </cell>
          <cell r="CK10">
            <v>0</v>
          </cell>
          <cell r="CN10">
            <v>0</v>
          </cell>
          <cell r="CQ10">
            <v>0</v>
          </cell>
          <cell r="CT10">
            <v>0</v>
          </cell>
          <cell r="CW10">
            <v>0</v>
          </cell>
          <cell r="CZ10">
            <v>0</v>
          </cell>
          <cell r="DC10">
            <v>0</v>
          </cell>
          <cell r="DF10">
            <v>0</v>
          </cell>
          <cell r="DI10">
            <v>0</v>
          </cell>
          <cell r="DL10">
            <v>0</v>
          </cell>
          <cell r="DO10">
            <v>0</v>
          </cell>
          <cell r="DR10">
            <v>0</v>
          </cell>
          <cell r="DU10">
            <v>0</v>
          </cell>
          <cell r="DX10">
            <v>0</v>
          </cell>
          <cell r="EA10">
            <v>0</v>
          </cell>
          <cell r="ED10">
            <v>0</v>
          </cell>
          <cell r="EG10">
            <v>0</v>
          </cell>
          <cell r="EJ10">
            <v>0</v>
          </cell>
          <cell r="EM10">
            <v>0</v>
          </cell>
          <cell r="HJ10">
            <v>0</v>
          </cell>
          <cell r="HL10">
            <v>0</v>
          </cell>
          <cell r="HN10">
            <v>0</v>
          </cell>
          <cell r="HP10">
            <v>0</v>
          </cell>
          <cell r="HR10">
            <v>0</v>
          </cell>
          <cell r="HT10">
            <v>0</v>
          </cell>
          <cell r="HV10">
            <v>0</v>
          </cell>
          <cell r="HX10">
            <v>0</v>
          </cell>
          <cell r="HY10">
            <v>0</v>
          </cell>
          <cell r="HZ10">
            <v>0</v>
          </cell>
          <cell r="IB10">
            <v>0</v>
          </cell>
          <cell r="ID10">
            <v>0</v>
          </cell>
          <cell r="IF10">
            <v>0</v>
          </cell>
          <cell r="IH10">
            <v>0</v>
          </cell>
          <cell r="IJ10">
            <v>0</v>
          </cell>
          <cell r="IL10">
            <v>0</v>
          </cell>
          <cell r="IO10">
            <v>0</v>
          </cell>
          <cell r="IP10">
            <v>9</v>
          </cell>
          <cell r="IR10">
            <v>35640</v>
          </cell>
        </row>
        <row r="11">
          <cell r="B11" t="str">
            <v>ESTIMACION N°2.R</v>
          </cell>
          <cell r="E11">
            <v>0</v>
          </cell>
          <cell r="H11">
            <v>0</v>
          </cell>
          <cell r="K11">
            <v>0</v>
          </cell>
          <cell r="N11">
            <v>0</v>
          </cell>
          <cell r="Q11">
            <v>0</v>
          </cell>
          <cell r="T11">
            <v>0</v>
          </cell>
          <cell r="W11">
            <v>0</v>
          </cell>
          <cell r="Z11">
            <v>0</v>
          </cell>
          <cell r="AC11">
            <v>0</v>
          </cell>
          <cell r="AF11">
            <v>0</v>
          </cell>
          <cell r="AI11">
            <v>0</v>
          </cell>
          <cell r="AL11">
            <v>0</v>
          </cell>
          <cell r="AO11">
            <v>0</v>
          </cell>
          <cell r="AR11">
            <v>0</v>
          </cell>
          <cell r="AU11">
            <v>0</v>
          </cell>
          <cell r="AX11">
            <v>0</v>
          </cell>
          <cell r="BA11">
            <v>0</v>
          </cell>
          <cell r="BD11">
            <v>0</v>
          </cell>
          <cell r="BG11">
            <v>0</v>
          </cell>
          <cell r="BJ11">
            <v>0</v>
          </cell>
          <cell r="BM11">
            <v>0</v>
          </cell>
          <cell r="BP11">
            <v>0</v>
          </cell>
          <cell r="BS11">
            <v>0</v>
          </cell>
          <cell r="BV11">
            <v>0</v>
          </cell>
          <cell r="BY11">
            <v>0</v>
          </cell>
          <cell r="CB11">
            <v>0</v>
          </cell>
          <cell r="CE11">
            <v>0</v>
          </cell>
          <cell r="CH11">
            <v>0</v>
          </cell>
          <cell r="CK11">
            <v>0</v>
          </cell>
          <cell r="CN11">
            <v>0</v>
          </cell>
          <cell r="CQ11">
            <v>0</v>
          </cell>
          <cell r="CT11">
            <v>0</v>
          </cell>
          <cell r="CW11">
            <v>0</v>
          </cell>
          <cell r="CZ11">
            <v>0</v>
          </cell>
          <cell r="DC11">
            <v>0</v>
          </cell>
          <cell r="DF11">
            <v>0</v>
          </cell>
          <cell r="DI11">
            <v>0</v>
          </cell>
          <cell r="DL11">
            <v>0</v>
          </cell>
          <cell r="DO11">
            <v>0</v>
          </cell>
          <cell r="DR11">
            <v>0</v>
          </cell>
          <cell r="DU11">
            <v>0</v>
          </cell>
          <cell r="DX11">
            <v>0</v>
          </cell>
          <cell r="EA11">
            <v>0</v>
          </cell>
          <cell r="ED11">
            <v>0</v>
          </cell>
          <cell r="EG11">
            <v>0</v>
          </cell>
          <cell r="EJ11">
            <v>0</v>
          </cell>
          <cell r="EM11">
            <v>0</v>
          </cell>
          <cell r="HJ11">
            <v>0</v>
          </cell>
          <cell r="HL11">
            <v>0</v>
          </cell>
          <cell r="HN11">
            <v>0</v>
          </cell>
          <cell r="HP11">
            <v>0</v>
          </cell>
          <cell r="HR11">
            <v>0</v>
          </cell>
          <cell r="HT11">
            <v>0</v>
          </cell>
          <cell r="HV11">
            <v>0</v>
          </cell>
          <cell r="HX11">
            <v>0</v>
          </cell>
          <cell r="HY11">
            <v>0</v>
          </cell>
          <cell r="HZ11">
            <v>0</v>
          </cell>
          <cell r="IB11">
            <v>0</v>
          </cell>
          <cell r="ID11">
            <v>0</v>
          </cell>
          <cell r="IF11">
            <v>0</v>
          </cell>
          <cell r="IH11">
            <v>0</v>
          </cell>
          <cell r="IJ11">
            <v>0</v>
          </cell>
          <cell r="IL11">
            <v>0</v>
          </cell>
          <cell r="IO11">
            <v>0</v>
          </cell>
          <cell r="IP11">
            <v>10</v>
          </cell>
          <cell r="IR11">
            <v>36697</v>
          </cell>
        </row>
        <row r="12">
          <cell r="B12" t="str">
            <v>ESTIMACION N°2.1</v>
          </cell>
          <cell r="E12">
            <v>0</v>
          </cell>
          <cell r="H12">
            <v>0</v>
          </cell>
          <cell r="K12">
            <v>0</v>
          </cell>
          <cell r="N12">
            <v>0</v>
          </cell>
          <cell r="Q12">
            <v>0</v>
          </cell>
          <cell r="T12">
            <v>0</v>
          </cell>
          <cell r="W12">
            <v>0</v>
          </cell>
          <cell r="Z12">
            <v>0</v>
          </cell>
          <cell r="AC12">
            <v>0</v>
          </cell>
          <cell r="AF12">
            <v>0</v>
          </cell>
          <cell r="AI12">
            <v>0</v>
          </cell>
          <cell r="AL12">
            <v>0</v>
          </cell>
          <cell r="AO12">
            <v>0</v>
          </cell>
          <cell r="AR12">
            <v>0</v>
          </cell>
          <cell r="AU12">
            <v>0</v>
          </cell>
          <cell r="AX12">
            <v>0</v>
          </cell>
          <cell r="BA12">
            <v>0</v>
          </cell>
          <cell r="BD12">
            <v>0</v>
          </cell>
          <cell r="BG12">
            <v>0</v>
          </cell>
          <cell r="BJ12">
            <v>0</v>
          </cell>
          <cell r="BM12">
            <v>0</v>
          </cell>
          <cell r="BP12">
            <v>0</v>
          </cell>
          <cell r="BS12">
            <v>0</v>
          </cell>
          <cell r="BV12">
            <v>0</v>
          </cell>
          <cell r="BY12">
            <v>0</v>
          </cell>
          <cell r="CB12">
            <v>0</v>
          </cell>
          <cell r="CE12">
            <v>0</v>
          </cell>
          <cell r="CH12">
            <v>0</v>
          </cell>
          <cell r="CK12">
            <v>0</v>
          </cell>
          <cell r="CN12">
            <v>0</v>
          </cell>
          <cell r="CQ12">
            <v>0</v>
          </cell>
          <cell r="CT12">
            <v>0</v>
          </cell>
          <cell r="CW12">
            <v>0</v>
          </cell>
          <cell r="CZ12">
            <v>0</v>
          </cell>
          <cell r="DC12">
            <v>0</v>
          </cell>
          <cell r="DF12">
            <v>0</v>
          </cell>
          <cell r="DI12">
            <v>0</v>
          </cell>
          <cell r="DL12">
            <v>0</v>
          </cell>
          <cell r="DO12">
            <v>0</v>
          </cell>
          <cell r="DR12">
            <v>0</v>
          </cell>
          <cell r="DU12">
            <v>0</v>
          </cell>
          <cell r="DX12">
            <v>0</v>
          </cell>
          <cell r="EA12">
            <v>0</v>
          </cell>
          <cell r="ED12">
            <v>0</v>
          </cell>
          <cell r="EG12">
            <v>0</v>
          </cell>
          <cell r="EJ12">
            <v>0</v>
          </cell>
          <cell r="EM12">
            <v>0</v>
          </cell>
          <cell r="HJ12">
            <v>0</v>
          </cell>
          <cell r="HL12">
            <v>0</v>
          </cell>
          <cell r="HN12">
            <v>0</v>
          </cell>
          <cell r="HP12">
            <v>0</v>
          </cell>
          <cell r="HR12">
            <v>0</v>
          </cell>
          <cell r="HT12">
            <v>0</v>
          </cell>
          <cell r="HV12">
            <v>0</v>
          </cell>
          <cell r="HX12">
            <v>0</v>
          </cell>
          <cell r="HY12">
            <v>0</v>
          </cell>
          <cell r="HZ12">
            <v>0</v>
          </cell>
          <cell r="IB12">
            <v>0</v>
          </cell>
          <cell r="ID12">
            <v>0</v>
          </cell>
          <cell r="IF12">
            <v>0</v>
          </cell>
          <cell r="IH12">
            <v>0</v>
          </cell>
          <cell r="IJ12">
            <v>0</v>
          </cell>
          <cell r="IL12">
            <v>0</v>
          </cell>
          <cell r="IO12">
            <v>0</v>
          </cell>
          <cell r="IP12">
            <v>11</v>
          </cell>
          <cell r="IR12">
            <v>1057</v>
          </cell>
        </row>
        <row r="13">
          <cell r="B13" t="str">
            <v>ESTIMACION N°2.1R</v>
          </cell>
          <cell r="E13">
            <v>0</v>
          </cell>
          <cell r="H13">
            <v>0</v>
          </cell>
          <cell r="K13">
            <v>0</v>
          </cell>
          <cell r="N13">
            <v>0</v>
          </cell>
          <cell r="Q13">
            <v>0</v>
          </cell>
          <cell r="T13">
            <v>0</v>
          </cell>
          <cell r="W13">
            <v>0</v>
          </cell>
          <cell r="Z13">
            <v>0</v>
          </cell>
          <cell r="AC13">
            <v>0</v>
          </cell>
          <cell r="AF13">
            <v>0</v>
          </cell>
          <cell r="AI13">
            <v>0</v>
          </cell>
          <cell r="AL13">
            <v>0</v>
          </cell>
          <cell r="AO13">
            <v>0</v>
          </cell>
          <cell r="AR13">
            <v>0</v>
          </cell>
          <cell r="AU13">
            <v>0</v>
          </cell>
          <cell r="AX13">
            <v>0</v>
          </cell>
          <cell r="BA13">
            <v>0</v>
          </cell>
          <cell r="BD13">
            <v>0</v>
          </cell>
          <cell r="BG13">
            <v>0</v>
          </cell>
          <cell r="BJ13">
            <v>0</v>
          </cell>
          <cell r="BM13">
            <v>0</v>
          </cell>
          <cell r="BP13">
            <v>0</v>
          </cell>
          <cell r="BS13">
            <v>0</v>
          </cell>
          <cell r="BV13">
            <v>0</v>
          </cell>
          <cell r="BY13">
            <v>0</v>
          </cell>
          <cell r="CB13">
            <v>0</v>
          </cell>
          <cell r="CE13">
            <v>0</v>
          </cell>
          <cell r="CH13">
            <v>0</v>
          </cell>
          <cell r="CK13">
            <v>0</v>
          </cell>
          <cell r="CN13">
            <v>0</v>
          </cell>
          <cell r="CQ13">
            <v>0</v>
          </cell>
          <cell r="CT13">
            <v>0</v>
          </cell>
          <cell r="CW13">
            <v>0</v>
          </cell>
          <cell r="CZ13">
            <v>0</v>
          </cell>
          <cell r="DC13">
            <v>0</v>
          </cell>
          <cell r="DF13">
            <v>0</v>
          </cell>
          <cell r="DI13">
            <v>0</v>
          </cell>
          <cell r="DL13">
            <v>0</v>
          </cell>
          <cell r="DO13">
            <v>0</v>
          </cell>
          <cell r="DR13">
            <v>0</v>
          </cell>
          <cell r="DU13">
            <v>0</v>
          </cell>
          <cell r="DX13">
            <v>0</v>
          </cell>
          <cell r="EA13">
            <v>0</v>
          </cell>
          <cell r="ED13">
            <v>0</v>
          </cell>
          <cell r="EG13">
            <v>0</v>
          </cell>
          <cell r="EJ13">
            <v>0</v>
          </cell>
          <cell r="EM13">
            <v>0</v>
          </cell>
          <cell r="HJ13">
            <v>0</v>
          </cell>
          <cell r="HL13">
            <v>0</v>
          </cell>
          <cell r="HN13">
            <v>0</v>
          </cell>
          <cell r="HP13">
            <v>0</v>
          </cell>
          <cell r="HR13">
            <v>0</v>
          </cell>
          <cell r="HT13">
            <v>0</v>
          </cell>
          <cell r="HV13">
            <v>0</v>
          </cell>
          <cell r="HX13">
            <v>0</v>
          </cell>
          <cell r="HY13">
            <v>0</v>
          </cell>
          <cell r="HZ13">
            <v>0</v>
          </cell>
          <cell r="IB13">
            <v>0</v>
          </cell>
          <cell r="ID13">
            <v>0</v>
          </cell>
          <cell r="IF13">
            <v>0</v>
          </cell>
          <cell r="IH13">
            <v>0</v>
          </cell>
          <cell r="IJ13">
            <v>0</v>
          </cell>
          <cell r="IL13">
            <v>0</v>
          </cell>
          <cell r="IO13">
            <v>0</v>
          </cell>
          <cell r="IP13">
            <v>12</v>
          </cell>
        </row>
        <row r="14">
          <cell r="B14" t="str">
            <v>ESTIMACION N°3</v>
          </cell>
          <cell r="E14">
            <v>0</v>
          </cell>
          <cell r="H14">
            <v>0</v>
          </cell>
          <cell r="K14">
            <v>0</v>
          </cell>
          <cell r="N14">
            <v>0</v>
          </cell>
          <cell r="Q14">
            <v>0</v>
          </cell>
          <cell r="T14">
            <v>0</v>
          </cell>
          <cell r="W14">
            <v>0</v>
          </cell>
          <cell r="Z14">
            <v>0</v>
          </cell>
          <cell r="AC14">
            <v>0</v>
          </cell>
          <cell r="AF14">
            <v>0</v>
          </cell>
          <cell r="AI14">
            <v>0</v>
          </cell>
          <cell r="AL14">
            <v>0</v>
          </cell>
          <cell r="AO14">
            <v>0</v>
          </cell>
          <cell r="AR14">
            <v>0</v>
          </cell>
          <cell r="AU14">
            <v>0</v>
          </cell>
          <cell r="AX14">
            <v>0</v>
          </cell>
          <cell r="BA14">
            <v>0</v>
          </cell>
          <cell r="BD14">
            <v>0</v>
          </cell>
          <cell r="BG14">
            <v>0</v>
          </cell>
          <cell r="BJ14">
            <v>0</v>
          </cell>
          <cell r="BM14">
            <v>0</v>
          </cell>
          <cell r="BP14">
            <v>0</v>
          </cell>
          <cell r="BS14">
            <v>0</v>
          </cell>
          <cell r="BV14">
            <v>0</v>
          </cell>
          <cell r="BY14">
            <v>0</v>
          </cell>
          <cell r="CB14">
            <v>0</v>
          </cell>
          <cell r="CE14">
            <v>0</v>
          </cell>
          <cell r="CH14">
            <v>0</v>
          </cell>
          <cell r="CK14">
            <v>0</v>
          </cell>
          <cell r="CN14">
            <v>0</v>
          </cell>
          <cell r="CQ14">
            <v>0</v>
          </cell>
          <cell r="CT14">
            <v>0</v>
          </cell>
          <cell r="CW14">
            <v>0</v>
          </cell>
          <cell r="CZ14">
            <v>0</v>
          </cell>
          <cell r="DC14">
            <v>0</v>
          </cell>
          <cell r="DF14">
            <v>0</v>
          </cell>
          <cell r="DI14">
            <v>0</v>
          </cell>
          <cell r="DL14">
            <v>0</v>
          </cell>
          <cell r="DO14">
            <v>0</v>
          </cell>
          <cell r="DR14">
            <v>0</v>
          </cell>
          <cell r="DU14">
            <v>0</v>
          </cell>
          <cell r="DX14">
            <v>0</v>
          </cell>
          <cell r="EA14">
            <v>0</v>
          </cell>
          <cell r="ED14">
            <v>0</v>
          </cell>
          <cell r="EG14">
            <v>0</v>
          </cell>
          <cell r="EJ14">
            <v>0</v>
          </cell>
          <cell r="EM14">
            <v>0</v>
          </cell>
          <cell r="HJ14">
            <v>0</v>
          </cell>
          <cell r="HL14">
            <v>0</v>
          </cell>
          <cell r="HN14">
            <v>0</v>
          </cell>
          <cell r="HP14">
            <v>0</v>
          </cell>
          <cell r="HR14">
            <v>0</v>
          </cell>
          <cell r="HT14">
            <v>0</v>
          </cell>
          <cell r="HV14">
            <v>0</v>
          </cell>
          <cell r="HX14">
            <v>0</v>
          </cell>
          <cell r="HY14">
            <v>0</v>
          </cell>
          <cell r="HZ14">
            <v>0</v>
          </cell>
          <cell r="IB14">
            <v>0</v>
          </cell>
          <cell r="ID14">
            <v>0</v>
          </cell>
          <cell r="IF14">
            <v>0</v>
          </cell>
          <cell r="IH14">
            <v>0</v>
          </cell>
          <cell r="IJ14">
            <v>0</v>
          </cell>
          <cell r="IL14">
            <v>0</v>
          </cell>
          <cell r="IO14">
            <v>0</v>
          </cell>
          <cell r="IP14">
            <v>13</v>
          </cell>
        </row>
        <row r="15">
          <cell r="B15" t="str">
            <v>ESTIMACION N°3.R</v>
          </cell>
          <cell r="E15">
            <v>0</v>
          </cell>
          <cell r="H15">
            <v>0</v>
          </cell>
          <cell r="K15">
            <v>0</v>
          </cell>
          <cell r="N15">
            <v>0</v>
          </cell>
          <cell r="Q15">
            <v>0</v>
          </cell>
          <cell r="T15">
            <v>0</v>
          </cell>
          <cell r="W15">
            <v>0</v>
          </cell>
          <cell r="Z15">
            <v>0</v>
          </cell>
          <cell r="AC15">
            <v>0</v>
          </cell>
          <cell r="AF15">
            <v>0</v>
          </cell>
          <cell r="AI15">
            <v>0</v>
          </cell>
          <cell r="AL15">
            <v>0</v>
          </cell>
          <cell r="AO15">
            <v>0</v>
          </cell>
          <cell r="AR15">
            <v>0</v>
          </cell>
          <cell r="AU15">
            <v>0</v>
          </cell>
          <cell r="AX15">
            <v>0</v>
          </cell>
          <cell r="BA15">
            <v>0</v>
          </cell>
          <cell r="BD15">
            <v>0</v>
          </cell>
          <cell r="BG15">
            <v>0</v>
          </cell>
          <cell r="BJ15">
            <v>0</v>
          </cell>
          <cell r="BM15">
            <v>0</v>
          </cell>
          <cell r="BP15">
            <v>0</v>
          </cell>
          <cell r="BS15">
            <v>0</v>
          </cell>
          <cell r="BV15">
            <v>0</v>
          </cell>
          <cell r="BY15">
            <v>0</v>
          </cell>
          <cell r="CB15">
            <v>0</v>
          </cell>
          <cell r="CE15">
            <v>0</v>
          </cell>
          <cell r="CH15">
            <v>0</v>
          </cell>
          <cell r="CK15">
            <v>0</v>
          </cell>
          <cell r="CN15">
            <v>0</v>
          </cell>
          <cell r="CQ15">
            <v>0</v>
          </cell>
          <cell r="CT15">
            <v>0</v>
          </cell>
          <cell r="CW15">
            <v>0</v>
          </cell>
          <cell r="CZ15">
            <v>0</v>
          </cell>
          <cell r="DC15">
            <v>0</v>
          </cell>
          <cell r="DF15">
            <v>0</v>
          </cell>
          <cell r="DI15">
            <v>0</v>
          </cell>
          <cell r="DL15">
            <v>0</v>
          </cell>
          <cell r="DO15">
            <v>0</v>
          </cell>
          <cell r="DR15">
            <v>0</v>
          </cell>
          <cell r="DU15">
            <v>0</v>
          </cell>
          <cell r="DX15">
            <v>0</v>
          </cell>
          <cell r="EA15">
            <v>0</v>
          </cell>
          <cell r="ED15">
            <v>0</v>
          </cell>
          <cell r="EG15">
            <v>0</v>
          </cell>
          <cell r="EJ15">
            <v>0</v>
          </cell>
          <cell r="EM15">
            <v>0</v>
          </cell>
          <cell r="HJ15">
            <v>0</v>
          </cell>
          <cell r="HL15">
            <v>0</v>
          </cell>
          <cell r="HN15">
            <v>0</v>
          </cell>
          <cell r="HP15">
            <v>0</v>
          </cell>
          <cell r="HR15">
            <v>0</v>
          </cell>
          <cell r="HT15">
            <v>0</v>
          </cell>
          <cell r="HV15">
            <v>0</v>
          </cell>
          <cell r="HX15">
            <v>0</v>
          </cell>
          <cell r="HY15">
            <v>0</v>
          </cell>
          <cell r="HZ15">
            <v>0</v>
          </cell>
          <cell r="IB15">
            <v>0</v>
          </cell>
          <cell r="ID15">
            <v>0</v>
          </cell>
          <cell r="IF15">
            <v>0</v>
          </cell>
          <cell r="IH15">
            <v>0</v>
          </cell>
          <cell r="IJ15">
            <v>0</v>
          </cell>
          <cell r="IL15">
            <v>0</v>
          </cell>
          <cell r="IO15">
            <v>0</v>
          </cell>
          <cell r="IP15">
            <v>14</v>
          </cell>
        </row>
        <row r="16">
          <cell r="B16" t="str">
            <v>ESTIMACION N°4</v>
          </cell>
          <cell r="E16">
            <v>0</v>
          </cell>
          <cell r="H16">
            <v>0</v>
          </cell>
          <cell r="K16">
            <v>0</v>
          </cell>
          <cell r="N16">
            <v>0</v>
          </cell>
          <cell r="Q16">
            <v>0</v>
          </cell>
          <cell r="T16">
            <v>0</v>
          </cell>
          <cell r="W16">
            <v>0</v>
          </cell>
          <cell r="Z16">
            <v>0</v>
          </cell>
          <cell r="AC16">
            <v>0</v>
          </cell>
          <cell r="AF16">
            <v>0</v>
          </cell>
          <cell r="AI16">
            <v>0</v>
          </cell>
          <cell r="AL16">
            <v>0</v>
          </cell>
          <cell r="AO16">
            <v>0</v>
          </cell>
          <cell r="AR16">
            <v>0</v>
          </cell>
          <cell r="AU16">
            <v>0</v>
          </cell>
          <cell r="AX16">
            <v>0</v>
          </cell>
          <cell r="BA16">
            <v>0</v>
          </cell>
          <cell r="BD16">
            <v>0</v>
          </cell>
          <cell r="BG16">
            <v>0</v>
          </cell>
          <cell r="BJ16">
            <v>0</v>
          </cell>
          <cell r="BM16">
            <v>0</v>
          </cell>
          <cell r="BP16">
            <v>0</v>
          </cell>
          <cell r="BS16">
            <v>0</v>
          </cell>
          <cell r="BV16">
            <v>0</v>
          </cell>
          <cell r="BY16">
            <v>0</v>
          </cell>
          <cell r="CB16">
            <v>0</v>
          </cell>
          <cell r="CE16">
            <v>0</v>
          </cell>
          <cell r="CH16">
            <v>0</v>
          </cell>
          <cell r="CK16">
            <v>0</v>
          </cell>
          <cell r="CN16">
            <v>0</v>
          </cell>
          <cell r="CQ16">
            <v>0</v>
          </cell>
          <cell r="CT16">
            <v>0</v>
          </cell>
          <cell r="CW16">
            <v>0</v>
          </cell>
          <cell r="CZ16">
            <v>0</v>
          </cell>
          <cell r="DC16">
            <v>0</v>
          </cell>
          <cell r="DF16">
            <v>0</v>
          </cell>
          <cell r="DI16">
            <v>0</v>
          </cell>
          <cell r="DL16">
            <v>0</v>
          </cell>
          <cell r="DO16">
            <v>0</v>
          </cell>
          <cell r="DR16">
            <v>0</v>
          </cell>
          <cell r="DU16">
            <v>0</v>
          </cell>
          <cell r="DX16">
            <v>0</v>
          </cell>
          <cell r="EA16">
            <v>0</v>
          </cell>
          <cell r="ED16">
            <v>0</v>
          </cell>
          <cell r="EG16">
            <v>0</v>
          </cell>
          <cell r="EJ16">
            <v>0</v>
          </cell>
          <cell r="EM16">
            <v>0</v>
          </cell>
          <cell r="HJ16">
            <v>0</v>
          </cell>
          <cell r="HL16">
            <v>0</v>
          </cell>
          <cell r="HN16">
            <v>0</v>
          </cell>
          <cell r="HP16">
            <v>0</v>
          </cell>
          <cell r="HR16">
            <v>0</v>
          </cell>
          <cell r="HT16">
            <v>0</v>
          </cell>
          <cell r="HV16">
            <v>0</v>
          </cell>
          <cell r="HX16">
            <v>0</v>
          </cell>
          <cell r="HY16">
            <v>0</v>
          </cell>
          <cell r="HZ16">
            <v>0</v>
          </cell>
          <cell r="IB16">
            <v>0</v>
          </cell>
          <cell r="ID16">
            <v>0</v>
          </cell>
          <cell r="IF16">
            <v>0</v>
          </cell>
          <cell r="IH16">
            <v>0</v>
          </cell>
          <cell r="IJ16">
            <v>0</v>
          </cell>
          <cell r="IL16">
            <v>0</v>
          </cell>
          <cell r="IO16">
            <v>0</v>
          </cell>
          <cell r="IP16">
            <v>15</v>
          </cell>
        </row>
        <row r="17">
          <cell r="B17" t="str">
            <v>ESTIMACION N°5</v>
          </cell>
          <cell r="E17">
            <v>0</v>
          </cell>
          <cell r="H17">
            <v>0</v>
          </cell>
          <cell r="K17">
            <v>0</v>
          </cell>
          <cell r="N17">
            <v>0</v>
          </cell>
          <cell r="Q17">
            <v>0</v>
          </cell>
          <cell r="T17">
            <v>0</v>
          </cell>
          <cell r="W17">
            <v>0</v>
          </cell>
          <cell r="Z17">
            <v>0</v>
          </cell>
          <cell r="AC17">
            <v>0</v>
          </cell>
          <cell r="AF17">
            <v>0</v>
          </cell>
          <cell r="AI17">
            <v>0</v>
          </cell>
          <cell r="AL17">
            <v>0</v>
          </cell>
          <cell r="AO17">
            <v>0</v>
          </cell>
          <cell r="AR17">
            <v>0</v>
          </cell>
          <cell r="AU17">
            <v>0</v>
          </cell>
          <cell r="AX17">
            <v>0</v>
          </cell>
          <cell r="BA17">
            <v>0</v>
          </cell>
          <cell r="BD17">
            <v>0</v>
          </cell>
          <cell r="BG17">
            <v>0</v>
          </cell>
          <cell r="BJ17">
            <v>0</v>
          </cell>
          <cell r="BM17">
            <v>0</v>
          </cell>
          <cell r="BP17">
            <v>0</v>
          </cell>
          <cell r="BS17">
            <v>0</v>
          </cell>
          <cell r="BV17">
            <v>0</v>
          </cell>
          <cell r="BY17">
            <v>0</v>
          </cell>
          <cell r="CB17">
            <v>0</v>
          </cell>
          <cell r="CE17">
            <v>0</v>
          </cell>
          <cell r="CH17">
            <v>0</v>
          </cell>
          <cell r="CK17">
            <v>0</v>
          </cell>
          <cell r="CN17">
            <v>0</v>
          </cell>
          <cell r="CQ17">
            <v>0</v>
          </cell>
          <cell r="CT17">
            <v>0</v>
          </cell>
          <cell r="CW17">
            <v>0</v>
          </cell>
          <cell r="CZ17">
            <v>0</v>
          </cell>
          <cell r="DC17">
            <v>0</v>
          </cell>
          <cell r="DF17">
            <v>0</v>
          </cell>
          <cell r="DI17">
            <v>0</v>
          </cell>
          <cell r="DL17">
            <v>0</v>
          </cell>
          <cell r="DO17">
            <v>0</v>
          </cell>
          <cell r="DR17">
            <v>0</v>
          </cell>
          <cell r="DU17">
            <v>0</v>
          </cell>
          <cell r="DX17">
            <v>0</v>
          </cell>
          <cell r="EA17">
            <v>0</v>
          </cell>
          <cell r="ED17">
            <v>0</v>
          </cell>
          <cell r="EG17">
            <v>0</v>
          </cell>
          <cell r="EJ17">
            <v>0</v>
          </cell>
          <cell r="EM17">
            <v>0</v>
          </cell>
          <cell r="HJ17">
            <v>0</v>
          </cell>
          <cell r="HL17">
            <v>0</v>
          </cell>
          <cell r="HN17">
            <v>0</v>
          </cell>
          <cell r="HP17">
            <v>0</v>
          </cell>
          <cell r="HR17">
            <v>0</v>
          </cell>
          <cell r="HT17">
            <v>0</v>
          </cell>
          <cell r="HV17">
            <v>0</v>
          </cell>
          <cell r="HX17">
            <v>0</v>
          </cell>
          <cell r="HY17">
            <v>0</v>
          </cell>
          <cell r="HZ17">
            <v>0</v>
          </cell>
          <cell r="IB17">
            <v>0</v>
          </cell>
          <cell r="ID17">
            <v>0</v>
          </cell>
          <cell r="IF17">
            <v>0</v>
          </cell>
          <cell r="IH17">
            <v>0</v>
          </cell>
          <cell r="IJ17">
            <v>0</v>
          </cell>
          <cell r="IL17">
            <v>0</v>
          </cell>
          <cell r="IO17">
            <v>0</v>
          </cell>
          <cell r="IP17">
            <v>16</v>
          </cell>
        </row>
        <row r="18">
          <cell r="B18" t="str">
            <v>ESTIMACION N°11</v>
          </cell>
          <cell r="E18">
            <v>0</v>
          </cell>
          <cell r="H18">
            <v>0</v>
          </cell>
          <cell r="K18">
            <v>0</v>
          </cell>
          <cell r="N18">
            <v>0</v>
          </cell>
          <cell r="Q18">
            <v>0</v>
          </cell>
          <cell r="T18">
            <v>0</v>
          </cell>
          <cell r="W18">
            <v>0</v>
          </cell>
          <cell r="Z18">
            <v>0</v>
          </cell>
          <cell r="AC18">
            <v>0</v>
          </cell>
          <cell r="AF18">
            <v>0</v>
          </cell>
          <cell r="AI18">
            <v>0</v>
          </cell>
          <cell r="AL18">
            <v>0</v>
          </cell>
          <cell r="AO18">
            <v>0</v>
          </cell>
          <cell r="AR18">
            <v>0</v>
          </cell>
          <cell r="AU18">
            <v>0</v>
          </cell>
          <cell r="AX18">
            <v>0</v>
          </cell>
          <cell r="BA18">
            <v>0</v>
          </cell>
          <cell r="BD18">
            <v>0</v>
          </cell>
          <cell r="BG18">
            <v>0</v>
          </cell>
          <cell r="BJ18">
            <v>0</v>
          </cell>
          <cell r="BM18">
            <v>0</v>
          </cell>
          <cell r="BP18">
            <v>0</v>
          </cell>
          <cell r="BS18">
            <v>0</v>
          </cell>
          <cell r="BV18">
            <v>0</v>
          </cell>
          <cell r="BY18">
            <v>0</v>
          </cell>
          <cell r="CB18">
            <v>0</v>
          </cell>
          <cell r="CE18">
            <v>0</v>
          </cell>
          <cell r="CH18">
            <v>0</v>
          </cell>
          <cell r="CK18">
            <v>0</v>
          </cell>
          <cell r="CN18">
            <v>0</v>
          </cell>
          <cell r="CQ18">
            <v>0</v>
          </cell>
          <cell r="CT18">
            <v>0</v>
          </cell>
          <cell r="CW18">
            <v>0</v>
          </cell>
          <cell r="CZ18">
            <v>0</v>
          </cell>
          <cell r="DC18">
            <v>0</v>
          </cell>
          <cell r="DF18">
            <v>0</v>
          </cell>
          <cell r="DI18">
            <v>0</v>
          </cell>
          <cell r="DL18">
            <v>0</v>
          </cell>
          <cell r="DO18">
            <v>0</v>
          </cell>
          <cell r="DR18">
            <v>0</v>
          </cell>
          <cell r="DU18">
            <v>0</v>
          </cell>
          <cell r="DX18">
            <v>0</v>
          </cell>
          <cell r="EA18">
            <v>0</v>
          </cell>
          <cell r="ED18">
            <v>0</v>
          </cell>
          <cell r="EG18">
            <v>0</v>
          </cell>
          <cell r="EJ18">
            <v>0</v>
          </cell>
          <cell r="EM18">
            <v>0</v>
          </cell>
          <cell r="HJ18">
            <v>0</v>
          </cell>
          <cell r="HL18">
            <v>0</v>
          </cell>
          <cell r="HN18">
            <v>0</v>
          </cell>
          <cell r="HP18">
            <v>0</v>
          </cell>
          <cell r="HR18">
            <v>0</v>
          </cell>
          <cell r="HT18">
            <v>0</v>
          </cell>
          <cell r="HV18">
            <v>0</v>
          </cell>
          <cell r="HX18">
            <v>0</v>
          </cell>
          <cell r="HY18">
            <v>0</v>
          </cell>
          <cell r="HZ18">
            <v>0</v>
          </cell>
          <cell r="IB18">
            <v>0</v>
          </cell>
          <cell r="ID18">
            <v>0</v>
          </cell>
          <cell r="IF18">
            <v>0</v>
          </cell>
          <cell r="IH18">
            <v>0</v>
          </cell>
          <cell r="IJ18">
            <v>0</v>
          </cell>
          <cell r="IL18">
            <v>0</v>
          </cell>
          <cell r="IO18">
            <v>0</v>
          </cell>
          <cell r="IP18">
            <v>17</v>
          </cell>
        </row>
        <row r="19">
          <cell r="B19" t="str">
            <v>ESTIMACION N°12</v>
          </cell>
          <cell r="E19">
            <v>0</v>
          </cell>
          <cell r="H19">
            <v>0</v>
          </cell>
          <cell r="K19">
            <v>0</v>
          </cell>
          <cell r="N19">
            <v>0</v>
          </cell>
          <cell r="Q19">
            <v>0</v>
          </cell>
          <cell r="T19">
            <v>0</v>
          </cell>
          <cell r="W19">
            <v>0</v>
          </cell>
          <cell r="Z19">
            <v>0</v>
          </cell>
          <cell r="AC19">
            <v>0</v>
          </cell>
          <cell r="AF19">
            <v>0</v>
          </cell>
          <cell r="AI19">
            <v>0</v>
          </cell>
          <cell r="AL19">
            <v>0</v>
          </cell>
          <cell r="AO19">
            <v>0</v>
          </cell>
          <cell r="AR19">
            <v>0</v>
          </cell>
          <cell r="AU19">
            <v>0</v>
          </cell>
          <cell r="AX19">
            <v>0</v>
          </cell>
          <cell r="BA19">
            <v>0</v>
          </cell>
          <cell r="BD19">
            <v>0</v>
          </cell>
          <cell r="BG19">
            <v>0</v>
          </cell>
          <cell r="BJ19">
            <v>0</v>
          </cell>
          <cell r="BM19">
            <v>0</v>
          </cell>
          <cell r="BP19">
            <v>0</v>
          </cell>
          <cell r="BS19">
            <v>0</v>
          </cell>
          <cell r="BV19">
            <v>0</v>
          </cell>
          <cell r="BY19">
            <v>0</v>
          </cell>
          <cell r="CB19">
            <v>0</v>
          </cell>
          <cell r="CE19">
            <v>0</v>
          </cell>
          <cell r="CH19">
            <v>0</v>
          </cell>
          <cell r="CK19">
            <v>0</v>
          </cell>
          <cell r="CN19">
            <v>0</v>
          </cell>
          <cell r="CQ19">
            <v>0</v>
          </cell>
          <cell r="CT19">
            <v>0</v>
          </cell>
          <cell r="CW19">
            <v>0</v>
          </cell>
          <cell r="CZ19">
            <v>0</v>
          </cell>
          <cell r="DC19">
            <v>0</v>
          </cell>
          <cell r="DF19">
            <v>0</v>
          </cell>
          <cell r="DI19">
            <v>0</v>
          </cell>
          <cell r="DL19">
            <v>0</v>
          </cell>
          <cell r="DO19">
            <v>0</v>
          </cell>
          <cell r="DR19">
            <v>0</v>
          </cell>
          <cell r="DU19">
            <v>0</v>
          </cell>
          <cell r="DX19">
            <v>0</v>
          </cell>
          <cell r="EA19">
            <v>0</v>
          </cell>
          <cell r="ED19">
            <v>0</v>
          </cell>
          <cell r="EG19">
            <v>0</v>
          </cell>
          <cell r="EJ19">
            <v>0</v>
          </cell>
          <cell r="EM19">
            <v>0</v>
          </cell>
          <cell r="HJ19">
            <v>0</v>
          </cell>
          <cell r="HL19">
            <v>0</v>
          </cell>
          <cell r="HN19">
            <v>0</v>
          </cell>
          <cell r="HP19">
            <v>0</v>
          </cell>
          <cell r="HR19">
            <v>0</v>
          </cell>
          <cell r="HT19">
            <v>0</v>
          </cell>
          <cell r="HV19">
            <v>0</v>
          </cell>
          <cell r="HX19">
            <v>0</v>
          </cell>
          <cell r="HY19">
            <v>0</v>
          </cell>
          <cell r="HZ19">
            <v>0</v>
          </cell>
          <cell r="IB19">
            <v>0</v>
          </cell>
          <cell r="ID19">
            <v>0</v>
          </cell>
          <cell r="IF19">
            <v>0</v>
          </cell>
          <cell r="IH19">
            <v>0</v>
          </cell>
          <cell r="IJ19">
            <v>0</v>
          </cell>
          <cell r="IL19">
            <v>0</v>
          </cell>
          <cell r="IO19">
            <v>0</v>
          </cell>
          <cell r="IP19">
            <v>18</v>
          </cell>
        </row>
        <row r="20">
          <cell r="B20" t="str">
            <v>ESTIMACION N°13</v>
          </cell>
          <cell r="E20">
            <v>0</v>
          </cell>
          <cell r="H20">
            <v>0</v>
          </cell>
          <cell r="K20">
            <v>0</v>
          </cell>
          <cell r="N20">
            <v>0</v>
          </cell>
          <cell r="Q20">
            <v>0</v>
          </cell>
          <cell r="T20">
            <v>0</v>
          </cell>
          <cell r="W20">
            <v>0</v>
          </cell>
          <cell r="Z20">
            <v>0</v>
          </cell>
          <cell r="AC20">
            <v>0</v>
          </cell>
          <cell r="AF20">
            <v>0</v>
          </cell>
          <cell r="AI20">
            <v>0</v>
          </cell>
          <cell r="AL20">
            <v>0</v>
          </cell>
          <cell r="AO20">
            <v>0</v>
          </cell>
          <cell r="AR20">
            <v>0</v>
          </cell>
          <cell r="AU20">
            <v>0</v>
          </cell>
          <cell r="AX20">
            <v>0</v>
          </cell>
          <cell r="BA20">
            <v>0</v>
          </cell>
          <cell r="BD20">
            <v>0</v>
          </cell>
          <cell r="BG20">
            <v>0</v>
          </cell>
          <cell r="BJ20">
            <v>0</v>
          </cell>
          <cell r="BM20">
            <v>0</v>
          </cell>
          <cell r="BP20">
            <v>0</v>
          </cell>
          <cell r="BS20">
            <v>0</v>
          </cell>
          <cell r="BV20">
            <v>0</v>
          </cell>
          <cell r="BY20">
            <v>0</v>
          </cell>
          <cell r="CB20">
            <v>0</v>
          </cell>
          <cell r="CE20">
            <v>0</v>
          </cell>
          <cell r="CH20">
            <v>0</v>
          </cell>
          <cell r="CK20">
            <v>0</v>
          </cell>
          <cell r="CN20">
            <v>0</v>
          </cell>
          <cell r="CQ20">
            <v>0</v>
          </cell>
          <cell r="CT20">
            <v>0</v>
          </cell>
          <cell r="CW20">
            <v>0</v>
          </cell>
          <cell r="CZ20">
            <v>0</v>
          </cell>
          <cell r="DC20">
            <v>0</v>
          </cell>
          <cell r="DF20">
            <v>0</v>
          </cell>
          <cell r="DI20">
            <v>0</v>
          </cell>
          <cell r="DL20">
            <v>0</v>
          </cell>
          <cell r="DO20">
            <v>0</v>
          </cell>
          <cell r="DR20">
            <v>0</v>
          </cell>
          <cell r="DU20">
            <v>0</v>
          </cell>
          <cell r="DX20">
            <v>0</v>
          </cell>
          <cell r="EA20">
            <v>0</v>
          </cell>
          <cell r="ED20">
            <v>0</v>
          </cell>
          <cell r="EG20">
            <v>0</v>
          </cell>
          <cell r="EJ20">
            <v>0</v>
          </cell>
          <cell r="EM20">
            <v>0</v>
          </cell>
          <cell r="HJ20">
            <v>0</v>
          </cell>
          <cell r="HL20">
            <v>0</v>
          </cell>
          <cell r="HN20">
            <v>0</v>
          </cell>
          <cell r="HP20">
            <v>0</v>
          </cell>
          <cell r="HR20">
            <v>0</v>
          </cell>
          <cell r="HT20">
            <v>0</v>
          </cell>
          <cell r="HV20">
            <v>0</v>
          </cell>
          <cell r="HX20">
            <v>0</v>
          </cell>
          <cell r="HY20">
            <v>0</v>
          </cell>
          <cell r="HZ20">
            <v>0</v>
          </cell>
          <cell r="IB20">
            <v>0</v>
          </cell>
          <cell r="ID20">
            <v>0</v>
          </cell>
          <cell r="IF20">
            <v>0</v>
          </cell>
          <cell r="IH20">
            <v>0</v>
          </cell>
          <cell r="IJ20">
            <v>0</v>
          </cell>
          <cell r="IL20">
            <v>0</v>
          </cell>
          <cell r="IO20">
            <v>0</v>
          </cell>
          <cell r="IP20">
            <v>19</v>
          </cell>
        </row>
        <row r="21">
          <cell r="B21" t="str">
            <v>ESTIMACION N°14</v>
          </cell>
          <cell r="E21">
            <v>0</v>
          </cell>
          <cell r="H21">
            <v>0</v>
          </cell>
          <cell r="K21">
            <v>0</v>
          </cell>
          <cell r="N21">
            <v>0</v>
          </cell>
          <cell r="Q21">
            <v>0</v>
          </cell>
          <cell r="T21">
            <v>0</v>
          </cell>
          <cell r="W21">
            <v>0</v>
          </cell>
          <cell r="Z21">
            <v>0</v>
          </cell>
          <cell r="AC21">
            <v>0</v>
          </cell>
          <cell r="AF21">
            <v>0</v>
          </cell>
          <cell r="AI21">
            <v>0</v>
          </cell>
          <cell r="AL21">
            <v>0</v>
          </cell>
          <cell r="AO21">
            <v>0</v>
          </cell>
          <cell r="AR21">
            <v>0</v>
          </cell>
          <cell r="AU21">
            <v>0</v>
          </cell>
          <cell r="AX21">
            <v>0</v>
          </cell>
          <cell r="BA21">
            <v>0</v>
          </cell>
          <cell r="BD21">
            <v>0</v>
          </cell>
          <cell r="BG21">
            <v>0</v>
          </cell>
          <cell r="BJ21">
            <v>0</v>
          </cell>
          <cell r="BM21">
            <v>0</v>
          </cell>
          <cell r="BP21">
            <v>0</v>
          </cell>
          <cell r="BS21">
            <v>0</v>
          </cell>
          <cell r="BV21">
            <v>0</v>
          </cell>
          <cell r="BY21">
            <v>0</v>
          </cell>
          <cell r="CB21">
            <v>0</v>
          </cell>
          <cell r="CE21">
            <v>0</v>
          </cell>
          <cell r="CH21">
            <v>0</v>
          </cell>
          <cell r="CK21">
            <v>0</v>
          </cell>
          <cell r="CN21">
            <v>0</v>
          </cell>
          <cell r="CQ21">
            <v>0</v>
          </cell>
          <cell r="CT21">
            <v>0</v>
          </cell>
          <cell r="CW21">
            <v>0</v>
          </cell>
          <cell r="CZ21">
            <v>0</v>
          </cell>
          <cell r="DC21">
            <v>0</v>
          </cell>
          <cell r="DF21">
            <v>0</v>
          </cell>
          <cell r="DI21">
            <v>0</v>
          </cell>
          <cell r="DL21">
            <v>0</v>
          </cell>
          <cell r="DO21">
            <v>0</v>
          </cell>
          <cell r="DR21">
            <v>0</v>
          </cell>
          <cell r="DU21">
            <v>0</v>
          </cell>
          <cell r="DX21">
            <v>0</v>
          </cell>
          <cell r="EA21">
            <v>0</v>
          </cell>
          <cell r="ED21">
            <v>0</v>
          </cell>
          <cell r="EG21">
            <v>0</v>
          </cell>
          <cell r="EJ21">
            <v>0</v>
          </cell>
          <cell r="EM21">
            <v>0</v>
          </cell>
          <cell r="HJ21">
            <v>0</v>
          </cell>
          <cell r="HL21">
            <v>0</v>
          </cell>
          <cell r="HN21">
            <v>0</v>
          </cell>
          <cell r="HP21">
            <v>0</v>
          </cell>
          <cell r="HR21">
            <v>0</v>
          </cell>
          <cell r="HT21">
            <v>0</v>
          </cell>
          <cell r="HV21">
            <v>0</v>
          </cell>
          <cell r="HX21">
            <v>0</v>
          </cell>
          <cell r="HY21">
            <v>0</v>
          </cell>
          <cell r="HZ21">
            <v>0</v>
          </cell>
          <cell r="IB21">
            <v>0</v>
          </cell>
          <cell r="ID21">
            <v>0</v>
          </cell>
          <cell r="IF21">
            <v>0</v>
          </cell>
          <cell r="IH21">
            <v>0</v>
          </cell>
          <cell r="IJ21">
            <v>0</v>
          </cell>
          <cell r="IL21">
            <v>0</v>
          </cell>
          <cell r="IO21">
            <v>0</v>
          </cell>
          <cell r="IP21">
            <v>20</v>
          </cell>
        </row>
        <row r="22">
          <cell r="B22" t="str">
            <v>ESTIMACION N°15</v>
          </cell>
          <cell r="E22">
            <v>0</v>
          </cell>
          <cell r="H22">
            <v>0</v>
          </cell>
          <cell r="K22">
            <v>0</v>
          </cell>
          <cell r="N22">
            <v>0</v>
          </cell>
          <cell r="Q22">
            <v>0</v>
          </cell>
          <cell r="T22">
            <v>0</v>
          </cell>
          <cell r="W22">
            <v>0</v>
          </cell>
          <cell r="Z22">
            <v>0</v>
          </cell>
          <cell r="AC22">
            <v>0</v>
          </cell>
          <cell r="AF22">
            <v>0</v>
          </cell>
          <cell r="AI22">
            <v>0</v>
          </cell>
          <cell r="AL22">
            <v>0</v>
          </cell>
          <cell r="AO22">
            <v>0</v>
          </cell>
          <cell r="AR22">
            <v>0</v>
          </cell>
          <cell r="AU22">
            <v>0</v>
          </cell>
          <cell r="AX22">
            <v>0</v>
          </cell>
          <cell r="BA22">
            <v>0</v>
          </cell>
          <cell r="BD22">
            <v>0</v>
          </cell>
          <cell r="BG22">
            <v>0</v>
          </cell>
          <cell r="BJ22">
            <v>0</v>
          </cell>
          <cell r="BM22">
            <v>0</v>
          </cell>
          <cell r="BP22">
            <v>0</v>
          </cell>
          <cell r="BS22">
            <v>0</v>
          </cell>
          <cell r="BV22">
            <v>0</v>
          </cell>
          <cell r="BY22">
            <v>0</v>
          </cell>
          <cell r="CB22">
            <v>0</v>
          </cell>
          <cell r="CE22">
            <v>0</v>
          </cell>
          <cell r="CH22">
            <v>0</v>
          </cell>
          <cell r="CK22">
            <v>0</v>
          </cell>
          <cell r="CN22">
            <v>0</v>
          </cell>
          <cell r="CQ22">
            <v>0</v>
          </cell>
          <cell r="CT22">
            <v>0</v>
          </cell>
          <cell r="CW22">
            <v>0</v>
          </cell>
          <cell r="CZ22">
            <v>0</v>
          </cell>
          <cell r="DC22">
            <v>0</v>
          </cell>
          <cell r="DF22">
            <v>0</v>
          </cell>
          <cell r="DI22">
            <v>0</v>
          </cell>
          <cell r="DL22">
            <v>0</v>
          </cell>
          <cell r="DO22">
            <v>0</v>
          </cell>
          <cell r="DR22">
            <v>0</v>
          </cell>
          <cell r="DU22">
            <v>0</v>
          </cell>
          <cell r="DX22">
            <v>0</v>
          </cell>
          <cell r="EA22">
            <v>0</v>
          </cell>
          <cell r="ED22">
            <v>0</v>
          </cell>
          <cell r="EG22">
            <v>0</v>
          </cell>
          <cell r="EJ22">
            <v>0</v>
          </cell>
          <cell r="EM22">
            <v>0</v>
          </cell>
          <cell r="HJ22">
            <v>0</v>
          </cell>
          <cell r="HL22">
            <v>0</v>
          </cell>
          <cell r="HN22">
            <v>0</v>
          </cell>
          <cell r="HP22">
            <v>0</v>
          </cell>
          <cell r="HR22">
            <v>0</v>
          </cell>
          <cell r="HT22">
            <v>0</v>
          </cell>
          <cell r="HV22">
            <v>0</v>
          </cell>
          <cell r="HX22">
            <v>0</v>
          </cell>
          <cell r="HY22">
            <v>0</v>
          </cell>
          <cell r="HZ22">
            <v>0</v>
          </cell>
          <cell r="IB22">
            <v>0</v>
          </cell>
          <cell r="ID22">
            <v>0</v>
          </cell>
          <cell r="IF22">
            <v>0</v>
          </cell>
          <cell r="IH22">
            <v>0</v>
          </cell>
          <cell r="IJ22">
            <v>0</v>
          </cell>
          <cell r="IL22">
            <v>0</v>
          </cell>
          <cell r="IO22">
            <v>0</v>
          </cell>
          <cell r="IP22">
            <v>21</v>
          </cell>
        </row>
        <row r="23">
          <cell r="B23" t="str">
            <v>ESTIMACION N°16</v>
          </cell>
          <cell r="E23">
            <v>0</v>
          </cell>
          <cell r="H23">
            <v>0</v>
          </cell>
          <cell r="K23">
            <v>0</v>
          </cell>
          <cell r="N23">
            <v>0</v>
          </cell>
          <cell r="Q23">
            <v>0</v>
          </cell>
          <cell r="T23">
            <v>0</v>
          </cell>
          <cell r="W23">
            <v>0</v>
          </cell>
          <cell r="Z23">
            <v>0</v>
          </cell>
          <cell r="AC23">
            <v>0</v>
          </cell>
          <cell r="AF23">
            <v>0</v>
          </cell>
          <cell r="AI23">
            <v>0</v>
          </cell>
          <cell r="AL23">
            <v>0</v>
          </cell>
          <cell r="AO23">
            <v>0</v>
          </cell>
          <cell r="AR23">
            <v>0</v>
          </cell>
          <cell r="AU23">
            <v>0</v>
          </cell>
          <cell r="AX23">
            <v>0</v>
          </cell>
          <cell r="BA23">
            <v>0</v>
          </cell>
          <cell r="BD23">
            <v>0</v>
          </cell>
          <cell r="BG23">
            <v>0</v>
          </cell>
          <cell r="BJ23">
            <v>0</v>
          </cell>
          <cell r="BM23">
            <v>0</v>
          </cell>
          <cell r="BP23">
            <v>0</v>
          </cell>
          <cell r="BS23">
            <v>0</v>
          </cell>
          <cell r="BV23">
            <v>0</v>
          </cell>
          <cell r="BY23">
            <v>0</v>
          </cell>
          <cell r="CB23">
            <v>0</v>
          </cell>
          <cell r="CE23">
            <v>0</v>
          </cell>
          <cell r="CH23">
            <v>0</v>
          </cell>
          <cell r="CK23">
            <v>0</v>
          </cell>
          <cell r="CN23">
            <v>0</v>
          </cell>
          <cell r="CQ23">
            <v>0</v>
          </cell>
          <cell r="CT23">
            <v>0</v>
          </cell>
          <cell r="CW23">
            <v>0</v>
          </cell>
          <cell r="CZ23">
            <v>0</v>
          </cell>
          <cell r="DC23">
            <v>0</v>
          </cell>
          <cell r="DF23">
            <v>0</v>
          </cell>
          <cell r="DI23">
            <v>0</v>
          </cell>
          <cell r="DL23">
            <v>0</v>
          </cell>
          <cell r="DO23">
            <v>0</v>
          </cell>
          <cell r="DR23">
            <v>0</v>
          </cell>
          <cell r="DU23">
            <v>0</v>
          </cell>
          <cell r="DX23">
            <v>0</v>
          </cell>
          <cell r="EA23">
            <v>0</v>
          </cell>
          <cell r="ED23">
            <v>0</v>
          </cell>
          <cell r="EG23">
            <v>0</v>
          </cell>
          <cell r="EJ23">
            <v>0</v>
          </cell>
          <cell r="EM23">
            <v>0</v>
          </cell>
          <cell r="HJ23">
            <v>0</v>
          </cell>
          <cell r="HL23">
            <v>0</v>
          </cell>
          <cell r="HN23">
            <v>0</v>
          </cell>
          <cell r="HP23">
            <v>0</v>
          </cell>
          <cell r="HR23">
            <v>0</v>
          </cell>
          <cell r="HT23">
            <v>0</v>
          </cell>
          <cell r="HV23">
            <v>0</v>
          </cell>
          <cell r="HX23">
            <v>0</v>
          </cell>
          <cell r="HY23">
            <v>0</v>
          </cell>
          <cell r="HZ23">
            <v>0</v>
          </cell>
          <cell r="IB23">
            <v>0</v>
          </cell>
          <cell r="ID23">
            <v>0</v>
          </cell>
          <cell r="IF23">
            <v>0</v>
          </cell>
          <cell r="IH23">
            <v>0</v>
          </cell>
          <cell r="IJ23">
            <v>0</v>
          </cell>
          <cell r="IL23">
            <v>0</v>
          </cell>
          <cell r="IO23">
            <v>0</v>
          </cell>
          <cell r="IP23">
            <v>22</v>
          </cell>
        </row>
        <row r="24">
          <cell r="B24" t="str">
            <v>ESTIMACION N°17</v>
          </cell>
          <cell r="E24">
            <v>0</v>
          </cell>
          <cell r="H24">
            <v>0</v>
          </cell>
          <cell r="K24">
            <v>0</v>
          </cell>
          <cell r="N24">
            <v>0</v>
          </cell>
          <cell r="Q24">
            <v>0</v>
          </cell>
          <cell r="T24">
            <v>0</v>
          </cell>
          <cell r="W24">
            <v>0</v>
          </cell>
          <cell r="Z24">
            <v>0</v>
          </cell>
          <cell r="AC24">
            <v>0</v>
          </cell>
          <cell r="AF24">
            <v>0</v>
          </cell>
          <cell r="AI24">
            <v>0</v>
          </cell>
          <cell r="AL24">
            <v>0</v>
          </cell>
          <cell r="AO24">
            <v>0</v>
          </cell>
          <cell r="AR24">
            <v>0</v>
          </cell>
          <cell r="AU24">
            <v>0</v>
          </cell>
          <cell r="AX24">
            <v>0</v>
          </cell>
          <cell r="BA24">
            <v>0</v>
          </cell>
          <cell r="BD24">
            <v>0</v>
          </cell>
          <cell r="BG24">
            <v>0</v>
          </cell>
          <cell r="BJ24">
            <v>0</v>
          </cell>
          <cell r="BM24">
            <v>0</v>
          </cell>
          <cell r="BP24">
            <v>0</v>
          </cell>
          <cell r="BS24">
            <v>0</v>
          </cell>
          <cell r="BV24">
            <v>0</v>
          </cell>
          <cell r="BY24">
            <v>0</v>
          </cell>
          <cell r="CB24">
            <v>0</v>
          </cell>
          <cell r="CE24">
            <v>0</v>
          </cell>
          <cell r="CH24">
            <v>0</v>
          </cell>
          <cell r="CK24">
            <v>0</v>
          </cell>
          <cell r="CN24">
            <v>0</v>
          </cell>
          <cell r="CQ24">
            <v>0</v>
          </cell>
          <cell r="CT24">
            <v>0</v>
          </cell>
          <cell r="CW24">
            <v>0</v>
          </cell>
          <cell r="CZ24">
            <v>0</v>
          </cell>
          <cell r="DC24">
            <v>0</v>
          </cell>
          <cell r="DF24">
            <v>0</v>
          </cell>
          <cell r="DI24">
            <v>0</v>
          </cell>
          <cell r="DL24">
            <v>0</v>
          </cell>
          <cell r="DO24">
            <v>0</v>
          </cell>
          <cell r="DR24">
            <v>0</v>
          </cell>
          <cell r="DU24">
            <v>0</v>
          </cell>
          <cell r="DX24">
            <v>0</v>
          </cell>
          <cell r="EA24">
            <v>0</v>
          </cell>
          <cell r="ED24">
            <v>0</v>
          </cell>
          <cell r="EG24">
            <v>0</v>
          </cell>
          <cell r="EJ24">
            <v>0</v>
          </cell>
          <cell r="EM24">
            <v>0</v>
          </cell>
          <cell r="HJ24">
            <v>0</v>
          </cell>
          <cell r="HL24">
            <v>0</v>
          </cell>
          <cell r="HN24">
            <v>0</v>
          </cell>
          <cell r="HP24">
            <v>0</v>
          </cell>
          <cell r="HR24">
            <v>0</v>
          </cell>
          <cell r="HT24">
            <v>0</v>
          </cell>
          <cell r="HV24">
            <v>0</v>
          </cell>
          <cell r="HX24">
            <v>0</v>
          </cell>
          <cell r="HY24">
            <v>0</v>
          </cell>
          <cell r="HZ24">
            <v>0</v>
          </cell>
          <cell r="IB24">
            <v>0</v>
          </cell>
          <cell r="ID24">
            <v>0</v>
          </cell>
          <cell r="IF24">
            <v>0</v>
          </cell>
          <cell r="IH24">
            <v>0</v>
          </cell>
          <cell r="IJ24">
            <v>0</v>
          </cell>
          <cell r="IL24">
            <v>0</v>
          </cell>
          <cell r="IO24">
            <v>0</v>
          </cell>
          <cell r="IP24">
            <v>23</v>
          </cell>
        </row>
        <row r="25">
          <cell r="B25" t="str">
            <v>ESTIMACION N°18</v>
          </cell>
          <cell r="E25">
            <v>0</v>
          </cell>
          <cell r="H25">
            <v>0</v>
          </cell>
          <cell r="K25">
            <v>0</v>
          </cell>
          <cell r="N25">
            <v>0</v>
          </cell>
          <cell r="Q25">
            <v>0</v>
          </cell>
          <cell r="T25">
            <v>0</v>
          </cell>
          <cell r="W25">
            <v>0</v>
          </cell>
          <cell r="Z25">
            <v>0</v>
          </cell>
          <cell r="AC25">
            <v>0</v>
          </cell>
          <cell r="AF25">
            <v>0</v>
          </cell>
          <cell r="AI25">
            <v>0</v>
          </cell>
          <cell r="AL25">
            <v>0</v>
          </cell>
          <cell r="AO25">
            <v>0</v>
          </cell>
          <cell r="AR25">
            <v>0</v>
          </cell>
          <cell r="AU25">
            <v>0</v>
          </cell>
          <cell r="AX25">
            <v>0</v>
          </cell>
          <cell r="BA25">
            <v>0</v>
          </cell>
          <cell r="BD25">
            <v>0</v>
          </cell>
          <cell r="BG25">
            <v>0</v>
          </cell>
          <cell r="BJ25">
            <v>0</v>
          </cell>
          <cell r="BM25">
            <v>0</v>
          </cell>
          <cell r="BP25">
            <v>0</v>
          </cell>
          <cell r="BS25">
            <v>0</v>
          </cell>
          <cell r="BV25">
            <v>0</v>
          </cell>
          <cell r="BY25">
            <v>0</v>
          </cell>
          <cell r="CB25">
            <v>0</v>
          </cell>
          <cell r="CE25">
            <v>0</v>
          </cell>
          <cell r="CH25">
            <v>0</v>
          </cell>
          <cell r="CK25">
            <v>0</v>
          </cell>
          <cell r="CN25">
            <v>0</v>
          </cell>
          <cell r="CQ25">
            <v>0</v>
          </cell>
          <cell r="CT25">
            <v>0</v>
          </cell>
          <cell r="CW25">
            <v>0</v>
          </cell>
          <cell r="CZ25">
            <v>0</v>
          </cell>
          <cell r="DC25">
            <v>0</v>
          </cell>
          <cell r="DF25">
            <v>0</v>
          </cell>
          <cell r="DI25">
            <v>0</v>
          </cell>
          <cell r="DL25">
            <v>0</v>
          </cell>
          <cell r="DO25">
            <v>0</v>
          </cell>
          <cell r="DR25">
            <v>0</v>
          </cell>
          <cell r="DU25">
            <v>0</v>
          </cell>
          <cell r="DX25">
            <v>0</v>
          </cell>
          <cell r="EA25">
            <v>0</v>
          </cell>
          <cell r="ED25">
            <v>0</v>
          </cell>
          <cell r="EG25">
            <v>0</v>
          </cell>
          <cell r="EJ25">
            <v>0</v>
          </cell>
          <cell r="EM25">
            <v>0</v>
          </cell>
          <cell r="HJ25">
            <v>0</v>
          </cell>
          <cell r="HL25">
            <v>0</v>
          </cell>
          <cell r="HN25">
            <v>0</v>
          </cell>
          <cell r="HP25">
            <v>0</v>
          </cell>
          <cell r="HR25">
            <v>0</v>
          </cell>
          <cell r="HT25">
            <v>0</v>
          </cell>
          <cell r="HV25">
            <v>0</v>
          </cell>
          <cell r="HX25">
            <v>0</v>
          </cell>
          <cell r="HY25">
            <v>0</v>
          </cell>
          <cell r="HZ25">
            <v>0</v>
          </cell>
          <cell r="IB25">
            <v>0</v>
          </cell>
          <cell r="ID25">
            <v>0</v>
          </cell>
          <cell r="IF25">
            <v>0</v>
          </cell>
          <cell r="IH25">
            <v>0</v>
          </cell>
          <cell r="IJ25">
            <v>0</v>
          </cell>
          <cell r="IL25">
            <v>0</v>
          </cell>
          <cell r="IO25">
            <v>0</v>
          </cell>
          <cell r="IP25">
            <v>24</v>
          </cell>
        </row>
        <row r="26">
          <cell r="B26" t="str">
            <v>ESTIMACION N°19</v>
          </cell>
          <cell r="E26">
            <v>0</v>
          </cell>
          <cell r="H26">
            <v>0</v>
          </cell>
          <cell r="K26">
            <v>0</v>
          </cell>
          <cell r="N26">
            <v>0</v>
          </cell>
          <cell r="Q26">
            <v>0</v>
          </cell>
          <cell r="T26">
            <v>0</v>
          </cell>
          <cell r="W26">
            <v>0</v>
          </cell>
          <cell r="Z26">
            <v>0</v>
          </cell>
          <cell r="AC26">
            <v>0</v>
          </cell>
          <cell r="AF26">
            <v>0</v>
          </cell>
          <cell r="AI26">
            <v>0</v>
          </cell>
          <cell r="AL26">
            <v>0</v>
          </cell>
          <cell r="AO26">
            <v>0</v>
          </cell>
          <cell r="AR26">
            <v>0</v>
          </cell>
          <cell r="AU26">
            <v>0</v>
          </cell>
          <cell r="AX26">
            <v>0</v>
          </cell>
          <cell r="BA26">
            <v>0</v>
          </cell>
          <cell r="BD26">
            <v>0</v>
          </cell>
          <cell r="BG26">
            <v>0</v>
          </cell>
          <cell r="BJ26">
            <v>0</v>
          </cell>
          <cell r="BM26">
            <v>0</v>
          </cell>
          <cell r="BP26">
            <v>0</v>
          </cell>
          <cell r="BS26">
            <v>0</v>
          </cell>
          <cell r="BV26">
            <v>0</v>
          </cell>
          <cell r="BY26">
            <v>0</v>
          </cell>
          <cell r="CB26">
            <v>0</v>
          </cell>
          <cell r="CE26">
            <v>0</v>
          </cell>
          <cell r="CH26">
            <v>0</v>
          </cell>
          <cell r="CK26">
            <v>0</v>
          </cell>
          <cell r="CN26">
            <v>0</v>
          </cell>
          <cell r="CQ26">
            <v>0</v>
          </cell>
          <cell r="CT26">
            <v>0</v>
          </cell>
          <cell r="CW26">
            <v>0</v>
          </cell>
          <cell r="CZ26">
            <v>0</v>
          </cell>
          <cell r="DC26">
            <v>0</v>
          </cell>
          <cell r="DF26">
            <v>0</v>
          </cell>
          <cell r="DI26">
            <v>0</v>
          </cell>
          <cell r="DL26">
            <v>0</v>
          </cell>
          <cell r="DO26">
            <v>0</v>
          </cell>
          <cell r="DR26">
            <v>0</v>
          </cell>
          <cell r="DU26">
            <v>0</v>
          </cell>
          <cell r="DX26">
            <v>0</v>
          </cell>
          <cell r="EA26">
            <v>0</v>
          </cell>
          <cell r="ED26">
            <v>0</v>
          </cell>
          <cell r="EG26">
            <v>0</v>
          </cell>
          <cell r="EJ26">
            <v>0</v>
          </cell>
          <cell r="EM26">
            <v>0</v>
          </cell>
          <cell r="HJ26">
            <v>0</v>
          </cell>
          <cell r="HL26">
            <v>0</v>
          </cell>
          <cell r="HN26">
            <v>0</v>
          </cell>
          <cell r="HP26">
            <v>0</v>
          </cell>
          <cell r="HR26">
            <v>0</v>
          </cell>
          <cell r="HT26">
            <v>0</v>
          </cell>
          <cell r="HV26">
            <v>0</v>
          </cell>
          <cell r="HX26">
            <v>0</v>
          </cell>
          <cell r="HY26">
            <v>0</v>
          </cell>
          <cell r="HZ26">
            <v>0</v>
          </cell>
          <cell r="IB26">
            <v>0</v>
          </cell>
          <cell r="ID26">
            <v>0</v>
          </cell>
          <cell r="IF26">
            <v>0</v>
          </cell>
          <cell r="IH26">
            <v>0</v>
          </cell>
          <cell r="IJ26">
            <v>0</v>
          </cell>
          <cell r="IL26">
            <v>0</v>
          </cell>
          <cell r="IO26">
            <v>0</v>
          </cell>
          <cell r="IP26">
            <v>25</v>
          </cell>
        </row>
        <row r="27">
          <cell r="B27" t="str">
            <v>ESTIMACION N°20</v>
          </cell>
          <cell r="E27">
            <v>0</v>
          </cell>
          <cell r="H27">
            <v>0</v>
          </cell>
          <cell r="K27">
            <v>0</v>
          </cell>
          <cell r="N27">
            <v>0</v>
          </cell>
          <cell r="Q27">
            <v>0</v>
          </cell>
          <cell r="T27">
            <v>0</v>
          </cell>
          <cell r="W27">
            <v>0</v>
          </cell>
          <cell r="Z27">
            <v>0</v>
          </cell>
          <cell r="AC27">
            <v>0</v>
          </cell>
          <cell r="AF27">
            <v>0</v>
          </cell>
          <cell r="AI27">
            <v>0</v>
          </cell>
          <cell r="AL27">
            <v>0</v>
          </cell>
          <cell r="AO27">
            <v>0</v>
          </cell>
          <cell r="AR27">
            <v>0</v>
          </cell>
          <cell r="AU27">
            <v>0</v>
          </cell>
          <cell r="AX27">
            <v>0</v>
          </cell>
          <cell r="BA27">
            <v>0</v>
          </cell>
          <cell r="BD27">
            <v>0</v>
          </cell>
          <cell r="BG27">
            <v>0</v>
          </cell>
          <cell r="BJ27">
            <v>0</v>
          </cell>
          <cell r="BM27">
            <v>0</v>
          </cell>
          <cell r="BP27">
            <v>0</v>
          </cell>
          <cell r="BS27">
            <v>0</v>
          </cell>
          <cell r="BV27">
            <v>0</v>
          </cell>
          <cell r="BY27">
            <v>0</v>
          </cell>
          <cell r="CB27">
            <v>0</v>
          </cell>
          <cell r="CE27">
            <v>0</v>
          </cell>
          <cell r="CH27">
            <v>0</v>
          </cell>
          <cell r="CK27">
            <v>0</v>
          </cell>
          <cell r="CN27">
            <v>0</v>
          </cell>
          <cell r="CQ27">
            <v>0</v>
          </cell>
          <cell r="CT27">
            <v>0</v>
          </cell>
          <cell r="CW27">
            <v>0</v>
          </cell>
          <cell r="CZ27">
            <v>0</v>
          </cell>
          <cell r="DC27">
            <v>0</v>
          </cell>
          <cell r="DF27">
            <v>0</v>
          </cell>
          <cell r="DI27">
            <v>0</v>
          </cell>
          <cell r="DL27">
            <v>0</v>
          </cell>
          <cell r="DO27">
            <v>0</v>
          </cell>
          <cell r="DR27">
            <v>0</v>
          </cell>
          <cell r="DU27">
            <v>0</v>
          </cell>
          <cell r="DX27">
            <v>0</v>
          </cell>
          <cell r="EA27">
            <v>0</v>
          </cell>
          <cell r="ED27">
            <v>0</v>
          </cell>
          <cell r="EG27">
            <v>0</v>
          </cell>
          <cell r="EJ27">
            <v>0</v>
          </cell>
          <cell r="EM27">
            <v>0</v>
          </cell>
          <cell r="HJ27">
            <v>0</v>
          </cell>
          <cell r="HL27">
            <v>0</v>
          </cell>
          <cell r="HN27">
            <v>0</v>
          </cell>
          <cell r="HP27">
            <v>0</v>
          </cell>
          <cell r="HR27">
            <v>0</v>
          </cell>
          <cell r="HT27">
            <v>0</v>
          </cell>
          <cell r="HV27">
            <v>0</v>
          </cell>
          <cell r="HX27">
            <v>0</v>
          </cell>
          <cell r="HY27">
            <v>0</v>
          </cell>
          <cell r="HZ27">
            <v>0</v>
          </cell>
          <cell r="IB27">
            <v>0</v>
          </cell>
          <cell r="ID27">
            <v>0</v>
          </cell>
          <cell r="IF27">
            <v>0</v>
          </cell>
          <cell r="IH27">
            <v>0</v>
          </cell>
          <cell r="IJ27">
            <v>0</v>
          </cell>
          <cell r="IL27">
            <v>0</v>
          </cell>
          <cell r="IO27">
            <v>0</v>
          </cell>
          <cell r="IP27">
            <v>26</v>
          </cell>
        </row>
        <row r="28">
          <cell r="B28" t="str">
            <v>ESTIMACION N°21</v>
          </cell>
          <cell r="E28">
            <v>0</v>
          </cell>
          <cell r="H28">
            <v>0</v>
          </cell>
          <cell r="K28">
            <v>0</v>
          </cell>
          <cell r="N28">
            <v>0</v>
          </cell>
          <cell r="Q28">
            <v>0</v>
          </cell>
          <cell r="T28">
            <v>0</v>
          </cell>
          <cell r="W28">
            <v>0</v>
          </cell>
          <cell r="Z28">
            <v>0</v>
          </cell>
          <cell r="AC28">
            <v>0</v>
          </cell>
          <cell r="AF28">
            <v>0</v>
          </cell>
          <cell r="AI28">
            <v>0</v>
          </cell>
          <cell r="AL28">
            <v>0</v>
          </cell>
          <cell r="AO28">
            <v>0</v>
          </cell>
          <cell r="AR28">
            <v>0</v>
          </cell>
          <cell r="AU28">
            <v>0</v>
          </cell>
          <cell r="AX28">
            <v>0</v>
          </cell>
          <cell r="BA28">
            <v>0</v>
          </cell>
          <cell r="BD28">
            <v>0</v>
          </cell>
          <cell r="BG28">
            <v>0</v>
          </cell>
          <cell r="BJ28">
            <v>0</v>
          </cell>
          <cell r="BM28">
            <v>0</v>
          </cell>
          <cell r="BP28">
            <v>0</v>
          </cell>
          <cell r="BS28">
            <v>0</v>
          </cell>
          <cell r="BV28">
            <v>0</v>
          </cell>
          <cell r="BY28">
            <v>0</v>
          </cell>
          <cell r="CB28">
            <v>0</v>
          </cell>
          <cell r="CE28">
            <v>0</v>
          </cell>
          <cell r="CH28">
            <v>0</v>
          </cell>
          <cell r="CK28">
            <v>0</v>
          </cell>
          <cell r="CN28">
            <v>0</v>
          </cell>
          <cell r="CQ28">
            <v>0</v>
          </cell>
          <cell r="CT28">
            <v>0</v>
          </cell>
          <cell r="CW28">
            <v>0</v>
          </cell>
          <cell r="CZ28">
            <v>0</v>
          </cell>
          <cell r="DC28">
            <v>0</v>
          </cell>
          <cell r="DF28">
            <v>0</v>
          </cell>
          <cell r="DI28">
            <v>0</v>
          </cell>
          <cell r="DL28">
            <v>0</v>
          </cell>
          <cell r="DO28">
            <v>0</v>
          </cell>
          <cell r="DR28">
            <v>0</v>
          </cell>
          <cell r="DU28">
            <v>0</v>
          </cell>
          <cell r="DX28">
            <v>0</v>
          </cell>
          <cell r="EA28">
            <v>0</v>
          </cell>
          <cell r="ED28">
            <v>0</v>
          </cell>
          <cell r="EG28">
            <v>0</v>
          </cell>
          <cell r="EJ28">
            <v>0</v>
          </cell>
          <cell r="EM28">
            <v>0</v>
          </cell>
          <cell r="HJ28">
            <v>0</v>
          </cell>
          <cell r="HL28">
            <v>0</v>
          </cell>
          <cell r="HN28">
            <v>0</v>
          </cell>
          <cell r="HP28">
            <v>0</v>
          </cell>
          <cell r="HR28">
            <v>0</v>
          </cell>
          <cell r="HT28">
            <v>0</v>
          </cell>
          <cell r="HV28">
            <v>0</v>
          </cell>
          <cell r="HX28">
            <v>0</v>
          </cell>
          <cell r="HY28">
            <v>0</v>
          </cell>
          <cell r="HZ28">
            <v>0</v>
          </cell>
          <cell r="IB28">
            <v>0</v>
          </cell>
          <cell r="ID28">
            <v>0</v>
          </cell>
          <cell r="IF28">
            <v>0</v>
          </cell>
          <cell r="IH28">
            <v>0</v>
          </cell>
          <cell r="IJ28">
            <v>0</v>
          </cell>
          <cell r="IL28">
            <v>0</v>
          </cell>
          <cell r="IO28">
            <v>0</v>
          </cell>
          <cell r="IP28">
            <v>27</v>
          </cell>
        </row>
        <row r="29">
          <cell r="B29" t="str">
            <v>ESTIMACION N°22</v>
          </cell>
          <cell r="E29">
            <v>0</v>
          </cell>
          <cell r="H29">
            <v>0</v>
          </cell>
          <cell r="K29">
            <v>0</v>
          </cell>
          <cell r="N29">
            <v>0</v>
          </cell>
          <cell r="Q29">
            <v>0</v>
          </cell>
          <cell r="T29">
            <v>0</v>
          </cell>
          <cell r="W29">
            <v>0</v>
          </cell>
          <cell r="Z29">
            <v>0</v>
          </cell>
          <cell r="AC29">
            <v>0</v>
          </cell>
          <cell r="AF29">
            <v>0</v>
          </cell>
          <cell r="AI29">
            <v>0</v>
          </cell>
          <cell r="AL29">
            <v>0</v>
          </cell>
          <cell r="AO29">
            <v>0</v>
          </cell>
          <cell r="AR29">
            <v>0</v>
          </cell>
          <cell r="AU29">
            <v>0</v>
          </cell>
          <cell r="AX29">
            <v>0</v>
          </cell>
          <cell r="BA29">
            <v>0</v>
          </cell>
          <cell r="BD29">
            <v>0</v>
          </cell>
          <cell r="BG29">
            <v>0</v>
          </cell>
          <cell r="BJ29">
            <v>0</v>
          </cell>
          <cell r="BM29">
            <v>0</v>
          </cell>
          <cell r="BP29">
            <v>0</v>
          </cell>
          <cell r="BS29">
            <v>0</v>
          </cell>
          <cell r="BV29">
            <v>0</v>
          </cell>
          <cell r="BY29">
            <v>0</v>
          </cell>
          <cell r="CB29">
            <v>0</v>
          </cell>
          <cell r="CE29">
            <v>0</v>
          </cell>
          <cell r="CH29">
            <v>0</v>
          </cell>
          <cell r="CK29">
            <v>0</v>
          </cell>
          <cell r="CN29">
            <v>0</v>
          </cell>
          <cell r="CQ29">
            <v>0</v>
          </cell>
          <cell r="CT29">
            <v>0</v>
          </cell>
          <cell r="CW29">
            <v>0</v>
          </cell>
          <cell r="CZ29">
            <v>0</v>
          </cell>
          <cell r="DC29">
            <v>0</v>
          </cell>
          <cell r="DF29">
            <v>0</v>
          </cell>
          <cell r="DI29">
            <v>0</v>
          </cell>
          <cell r="DL29">
            <v>0</v>
          </cell>
          <cell r="DO29">
            <v>0</v>
          </cell>
          <cell r="DR29">
            <v>0</v>
          </cell>
          <cell r="DU29">
            <v>0</v>
          </cell>
          <cell r="DX29">
            <v>0</v>
          </cell>
          <cell r="EA29">
            <v>0</v>
          </cell>
          <cell r="ED29">
            <v>0</v>
          </cell>
          <cell r="EG29">
            <v>0</v>
          </cell>
          <cell r="EJ29">
            <v>0</v>
          </cell>
          <cell r="EM29">
            <v>0</v>
          </cell>
          <cell r="HJ29">
            <v>0</v>
          </cell>
          <cell r="HL29">
            <v>0</v>
          </cell>
          <cell r="HN29">
            <v>0</v>
          </cell>
          <cell r="HP29">
            <v>0</v>
          </cell>
          <cell r="HR29">
            <v>0</v>
          </cell>
          <cell r="HT29">
            <v>0</v>
          </cell>
          <cell r="HV29">
            <v>0</v>
          </cell>
          <cell r="HX29">
            <v>0</v>
          </cell>
          <cell r="HY29">
            <v>0</v>
          </cell>
          <cell r="HZ29">
            <v>0</v>
          </cell>
          <cell r="IB29">
            <v>0</v>
          </cell>
          <cell r="ID29">
            <v>0</v>
          </cell>
          <cell r="IF29">
            <v>0</v>
          </cell>
          <cell r="IH29">
            <v>0</v>
          </cell>
          <cell r="IJ29">
            <v>0</v>
          </cell>
          <cell r="IL29">
            <v>0</v>
          </cell>
          <cell r="IO29">
            <v>0</v>
          </cell>
          <cell r="IP29">
            <v>28</v>
          </cell>
        </row>
        <row r="30">
          <cell r="B30" t="str">
            <v>ESTIMACION N°23</v>
          </cell>
          <cell r="E30">
            <v>0</v>
          </cell>
          <cell r="H30">
            <v>0</v>
          </cell>
          <cell r="K30">
            <v>0</v>
          </cell>
          <cell r="N30">
            <v>0</v>
          </cell>
          <cell r="Q30">
            <v>0</v>
          </cell>
          <cell r="T30">
            <v>0</v>
          </cell>
          <cell r="W30">
            <v>0</v>
          </cell>
          <cell r="Z30">
            <v>0</v>
          </cell>
          <cell r="AC30">
            <v>0</v>
          </cell>
          <cell r="AF30">
            <v>0</v>
          </cell>
          <cell r="AI30">
            <v>0</v>
          </cell>
          <cell r="AL30">
            <v>0</v>
          </cell>
          <cell r="AO30">
            <v>0</v>
          </cell>
          <cell r="AR30">
            <v>0</v>
          </cell>
          <cell r="AU30">
            <v>0</v>
          </cell>
          <cell r="AX30">
            <v>0</v>
          </cell>
          <cell r="BA30">
            <v>0</v>
          </cell>
          <cell r="BD30">
            <v>0</v>
          </cell>
          <cell r="BG30">
            <v>0</v>
          </cell>
          <cell r="BJ30">
            <v>0</v>
          </cell>
          <cell r="BM30">
            <v>0</v>
          </cell>
          <cell r="BP30">
            <v>0</v>
          </cell>
          <cell r="BS30">
            <v>0</v>
          </cell>
          <cell r="BV30">
            <v>0</v>
          </cell>
          <cell r="BY30">
            <v>0</v>
          </cell>
          <cell r="CB30">
            <v>0</v>
          </cell>
          <cell r="CE30">
            <v>0</v>
          </cell>
          <cell r="CH30">
            <v>0</v>
          </cell>
          <cell r="CK30">
            <v>0</v>
          </cell>
          <cell r="CN30">
            <v>0</v>
          </cell>
          <cell r="CQ30">
            <v>0</v>
          </cell>
          <cell r="CT30">
            <v>0</v>
          </cell>
          <cell r="CW30">
            <v>0</v>
          </cell>
          <cell r="CZ30">
            <v>0</v>
          </cell>
          <cell r="DC30">
            <v>0</v>
          </cell>
          <cell r="DF30">
            <v>0</v>
          </cell>
          <cell r="DI30">
            <v>0</v>
          </cell>
          <cell r="DL30">
            <v>0</v>
          </cell>
          <cell r="DO30">
            <v>0</v>
          </cell>
          <cell r="DR30">
            <v>0</v>
          </cell>
          <cell r="DU30">
            <v>0</v>
          </cell>
          <cell r="DX30">
            <v>0</v>
          </cell>
          <cell r="EA30">
            <v>0</v>
          </cell>
          <cell r="ED30">
            <v>0</v>
          </cell>
          <cell r="EG30">
            <v>0</v>
          </cell>
          <cell r="EJ30">
            <v>0</v>
          </cell>
          <cell r="EM30">
            <v>0</v>
          </cell>
          <cell r="HJ30">
            <v>0</v>
          </cell>
          <cell r="HL30">
            <v>0</v>
          </cell>
          <cell r="HN30">
            <v>0</v>
          </cell>
          <cell r="HP30">
            <v>0</v>
          </cell>
          <cell r="HR30">
            <v>0</v>
          </cell>
          <cell r="HT30">
            <v>0</v>
          </cell>
          <cell r="HV30">
            <v>0</v>
          </cell>
          <cell r="HX30">
            <v>0</v>
          </cell>
          <cell r="HY30">
            <v>0</v>
          </cell>
          <cell r="HZ30">
            <v>0</v>
          </cell>
          <cell r="IB30">
            <v>0</v>
          </cell>
          <cell r="ID30">
            <v>0</v>
          </cell>
          <cell r="IF30">
            <v>0</v>
          </cell>
          <cell r="IH30">
            <v>0</v>
          </cell>
          <cell r="IJ30">
            <v>0</v>
          </cell>
          <cell r="IL30">
            <v>0</v>
          </cell>
          <cell r="IO30">
            <v>0</v>
          </cell>
          <cell r="IP30">
            <v>29</v>
          </cell>
        </row>
        <row r="31">
          <cell r="B31" t="str">
            <v>ESTIMACION N°24</v>
          </cell>
          <cell r="E31">
            <v>0</v>
          </cell>
          <cell r="H31">
            <v>0</v>
          </cell>
          <cell r="K31">
            <v>0</v>
          </cell>
          <cell r="N31">
            <v>0</v>
          </cell>
          <cell r="Q31">
            <v>0</v>
          </cell>
          <cell r="T31">
            <v>0</v>
          </cell>
          <cell r="W31">
            <v>0</v>
          </cell>
          <cell r="Z31">
            <v>0</v>
          </cell>
          <cell r="AC31">
            <v>0</v>
          </cell>
          <cell r="AF31">
            <v>0</v>
          </cell>
          <cell r="AI31">
            <v>0</v>
          </cell>
          <cell r="AL31">
            <v>0</v>
          </cell>
          <cell r="AO31">
            <v>0</v>
          </cell>
          <cell r="AR31">
            <v>0</v>
          </cell>
          <cell r="AU31">
            <v>0</v>
          </cell>
          <cell r="AX31">
            <v>0</v>
          </cell>
          <cell r="BA31">
            <v>0</v>
          </cell>
          <cell r="BD31">
            <v>0</v>
          </cell>
          <cell r="BG31">
            <v>0</v>
          </cell>
          <cell r="BJ31">
            <v>0</v>
          </cell>
          <cell r="BM31">
            <v>0</v>
          </cell>
          <cell r="BP31">
            <v>0</v>
          </cell>
          <cell r="BS31">
            <v>0</v>
          </cell>
          <cell r="BV31">
            <v>0</v>
          </cell>
          <cell r="BY31">
            <v>0</v>
          </cell>
          <cell r="CB31">
            <v>0</v>
          </cell>
          <cell r="CE31">
            <v>0</v>
          </cell>
          <cell r="CH31">
            <v>0</v>
          </cell>
          <cell r="CK31">
            <v>0</v>
          </cell>
          <cell r="CN31">
            <v>0</v>
          </cell>
          <cell r="CQ31">
            <v>0</v>
          </cell>
          <cell r="CT31">
            <v>0</v>
          </cell>
          <cell r="CW31">
            <v>0</v>
          </cell>
          <cell r="CZ31">
            <v>0</v>
          </cell>
          <cell r="DC31">
            <v>0</v>
          </cell>
          <cell r="DF31">
            <v>0</v>
          </cell>
          <cell r="DI31">
            <v>0</v>
          </cell>
          <cell r="DL31">
            <v>0</v>
          </cell>
          <cell r="DO31">
            <v>0</v>
          </cell>
          <cell r="DR31">
            <v>0</v>
          </cell>
          <cell r="DU31">
            <v>0</v>
          </cell>
          <cell r="DX31">
            <v>0</v>
          </cell>
          <cell r="EA31">
            <v>0</v>
          </cell>
          <cell r="ED31">
            <v>0</v>
          </cell>
          <cell r="EG31">
            <v>0</v>
          </cell>
          <cell r="EJ31">
            <v>0</v>
          </cell>
          <cell r="EM31">
            <v>0</v>
          </cell>
          <cell r="HJ31">
            <v>0</v>
          </cell>
          <cell r="HL31">
            <v>0</v>
          </cell>
          <cell r="HN31">
            <v>0</v>
          </cell>
          <cell r="HP31">
            <v>0</v>
          </cell>
          <cell r="HR31">
            <v>0</v>
          </cell>
          <cell r="HT31">
            <v>0</v>
          </cell>
          <cell r="HV31">
            <v>0</v>
          </cell>
          <cell r="HX31">
            <v>0</v>
          </cell>
          <cell r="HY31">
            <v>0</v>
          </cell>
          <cell r="HZ31">
            <v>0</v>
          </cell>
          <cell r="IB31">
            <v>0</v>
          </cell>
          <cell r="ID31">
            <v>0</v>
          </cell>
          <cell r="IF31">
            <v>0</v>
          </cell>
          <cell r="IH31">
            <v>0</v>
          </cell>
          <cell r="IJ31">
            <v>0</v>
          </cell>
          <cell r="IL31">
            <v>0</v>
          </cell>
          <cell r="IO31">
            <v>0</v>
          </cell>
          <cell r="IP31">
            <v>30</v>
          </cell>
        </row>
        <row r="32">
          <cell r="B32" t="str">
            <v>ESTIMACION N°25</v>
          </cell>
          <cell r="E32">
            <v>0</v>
          </cell>
          <cell r="H32">
            <v>0</v>
          </cell>
          <cell r="K32">
            <v>0</v>
          </cell>
          <cell r="N32">
            <v>0</v>
          </cell>
          <cell r="Q32">
            <v>0</v>
          </cell>
          <cell r="T32">
            <v>0</v>
          </cell>
          <cell r="W32">
            <v>0</v>
          </cell>
          <cell r="Z32">
            <v>0</v>
          </cell>
          <cell r="AC32">
            <v>0</v>
          </cell>
          <cell r="AF32">
            <v>0</v>
          </cell>
          <cell r="AI32">
            <v>0</v>
          </cell>
          <cell r="AL32">
            <v>0</v>
          </cell>
          <cell r="AO32">
            <v>0</v>
          </cell>
          <cell r="AR32">
            <v>0</v>
          </cell>
          <cell r="AU32">
            <v>0</v>
          </cell>
          <cell r="AX32">
            <v>0</v>
          </cell>
          <cell r="BA32">
            <v>0</v>
          </cell>
          <cell r="BD32">
            <v>0</v>
          </cell>
          <cell r="BG32">
            <v>0</v>
          </cell>
          <cell r="BJ32">
            <v>0</v>
          </cell>
          <cell r="BM32">
            <v>0</v>
          </cell>
          <cell r="BP32">
            <v>0</v>
          </cell>
          <cell r="BS32">
            <v>0</v>
          </cell>
          <cell r="BV32">
            <v>0</v>
          </cell>
          <cell r="BY32">
            <v>0</v>
          </cell>
          <cell r="CB32">
            <v>0</v>
          </cell>
          <cell r="CE32">
            <v>0</v>
          </cell>
          <cell r="CH32">
            <v>0</v>
          </cell>
          <cell r="CK32">
            <v>0</v>
          </cell>
          <cell r="CN32">
            <v>0</v>
          </cell>
          <cell r="CQ32">
            <v>0</v>
          </cell>
          <cell r="CT32">
            <v>0</v>
          </cell>
          <cell r="CW32">
            <v>0</v>
          </cell>
          <cell r="CZ32">
            <v>0</v>
          </cell>
          <cell r="DC32">
            <v>0</v>
          </cell>
          <cell r="DF32">
            <v>0</v>
          </cell>
          <cell r="DI32">
            <v>0</v>
          </cell>
          <cell r="DL32">
            <v>0</v>
          </cell>
          <cell r="DO32">
            <v>0</v>
          </cell>
          <cell r="DR32">
            <v>0</v>
          </cell>
          <cell r="DU32">
            <v>0</v>
          </cell>
          <cell r="DX32">
            <v>0</v>
          </cell>
          <cell r="EA32">
            <v>0</v>
          </cell>
          <cell r="ED32">
            <v>0</v>
          </cell>
          <cell r="EG32">
            <v>0</v>
          </cell>
          <cell r="EJ32">
            <v>0</v>
          </cell>
          <cell r="EM32">
            <v>0</v>
          </cell>
          <cell r="HJ32">
            <v>0</v>
          </cell>
          <cell r="HL32">
            <v>0</v>
          </cell>
          <cell r="HN32">
            <v>0</v>
          </cell>
          <cell r="HP32">
            <v>0</v>
          </cell>
          <cell r="HR32">
            <v>0</v>
          </cell>
          <cell r="HT32">
            <v>0</v>
          </cell>
          <cell r="HV32">
            <v>0</v>
          </cell>
          <cell r="HX32">
            <v>0</v>
          </cell>
          <cell r="HY32">
            <v>0</v>
          </cell>
          <cell r="HZ32">
            <v>0</v>
          </cell>
          <cell r="IB32">
            <v>0</v>
          </cell>
          <cell r="ID32">
            <v>0</v>
          </cell>
          <cell r="IF32">
            <v>0</v>
          </cell>
          <cell r="IH32">
            <v>0</v>
          </cell>
          <cell r="IJ32">
            <v>0</v>
          </cell>
          <cell r="IL32">
            <v>0</v>
          </cell>
          <cell r="IO32">
            <v>0</v>
          </cell>
          <cell r="IP32">
            <v>31</v>
          </cell>
        </row>
        <row r="33">
          <cell r="B33" t="str">
            <v>ESTIMACION N°26</v>
          </cell>
          <cell r="E33">
            <v>0</v>
          </cell>
          <cell r="H33">
            <v>0</v>
          </cell>
          <cell r="K33">
            <v>0</v>
          </cell>
          <cell r="N33">
            <v>0</v>
          </cell>
          <cell r="Q33">
            <v>0</v>
          </cell>
          <cell r="T33">
            <v>0</v>
          </cell>
          <cell r="W33">
            <v>0</v>
          </cell>
          <cell r="Z33">
            <v>0</v>
          </cell>
          <cell r="AC33">
            <v>0</v>
          </cell>
          <cell r="AF33">
            <v>0</v>
          </cell>
          <cell r="AI33">
            <v>0</v>
          </cell>
          <cell r="AL33">
            <v>0</v>
          </cell>
          <cell r="AO33">
            <v>0</v>
          </cell>
          <cell r="AR33">
            <v>0</v>
          </cell>
          <cell r="AU33">
            <v>0</v>
          </cell>
          <cell r="AX33">
            <v>0</v>
          </cell>
          <cell r="BA33">
            <v>0</v>
          </cell>
          <cell r="BD33">
            <v>0</v>
          </cell>
          <cell r="BG33">
            <v>0</v>
          </cell>
          <cell r="BJ33">
            <v>0</v>
          </cell>
          <cell r="BM33">
            <v>0</v>
          </cell>
          <cell r="BP33">
            <v>0</v>
          </cell>
          <cell r="BS33">
            <v>0</v>
          </cell>
          <cell r="BV33">
            <v>0</v>
          </cell>
          <cell r="BY33">
            <v>0</v>
          </cell>
          <cell r="CB33">
            <v>0</v>
          </cell>
          <cell r="CE33">
            <v>0</v>
          </cell>
          <cell r="CH33">
            <v>0</v>
          </cell>
          <cell r="CK33">
            <v>0</v>
          </cell>
          <cell r="CN33">
            <v>0</v>
          </cell>
          <cell r="CQ33">
            <v>0</v>
          </cell>
          <cell r="CT33">
            <v>0</v>
          </cell>
          <cell r="CW33">
            <v>0</v>
          </cell>
          <cell r="CZ33">
            <v>0</v>
          </cell>
          <cell r="DC33">
            <v>0</v>
          </cell>
          <cell r="DF33">
            <v>0</v>
          </cell>
          <cell r="DI33">
            <v>0</v>
          </cell>
          <cell r="DL33">
            <v>0</v>
          </cell>
          <cell r="DO33">
            <v>0</v>
          </cell>
          <cell r="DR33">
            <v>0</v>
          </cell>
          <cell r="DU33">
            <v>0</v>
          </cell>
          <cell r="DX33">
            <v>0</v>
          </cell>
          <cell r="EA33">
            <v>0</v>
          </cell>
          <cell r="ED33">
            <v>0</v>
          </cell>
          <cell r="EG33">
            <v>0</v>
          </cell>
          <cell r="EJ33">
            <v>0</v>
          </cell>
          <cell r="EM33">
            <v>0</v>
          </cell>
          <cell r="HJ33">
            <v>0</v>
          </cell>
          <cell r="HL33">
            <v>0</v>
          </cell>
          <cell r="HN33">
            <v>0</v>
          </cell>
          <cell r="HP33">
            <v>0</v>
          </cell>
          <cell r="HR33">
            <v>0</v>
          </cell>
          <cell r="HT33">
            <v>0</v>
          </cell>
          <cell r="HV33">
            <v>0</v>
          </cell>
          <cell r="HX33">
            <v>0</v>
          </cell>
          <cell r="HY33">
            <v>0</v>
          </cell>
          <cell r="HZ33">
            <v>0</v>
          </cell>
          <cell r="IB33">
            <v>0</v>
          </cell>
          <cell r="ID33">
            <v>0</v>
          </cell>
          <cell r="IF33">
            <v>0</v>
          </cell>
          <cell r="IH33">
            <v>0</v>
          </cell>
          <cell r="IJ33">
            <v>0</v>
          </cell>
          <cell r="IL33">
            <v>0</v>
          </cell>
          <cell r="IO33">
            <v>0</v>
          </cell>
          <cell r="IP33">
            <v>32</v>
          </cell>
        </row>
        <row r="34">
          <cell r="B34" t="str">
            <v>ESTIMACION N°27</v>
          </cell>
          <cell r="E34">
            <v>0</v>
          </cell>
          <cell r="H34">
            <v>0</v>
          </cell>
          <cell r="K34">
            <v>0</v>
          </cell>
          <cell r="N34">
            <v>0</v>
          </cell>
          <cell r="Q34">
            <v>0</v>
          </cell>
          <cell r="T34">
            <v>0</v>
          </cell>
          <cell r="W34">
            <v>0</v>
          </cell>
          <cell r="Z34">
            <v>0</v>
          </cell>
          <cell r="AC34">
            <v>0</v>
          </cell>
          <cell r="AF34">
            <v>0</v>
          </cell>
          <cell r="AI34">
            <v>0</v>
          </cell>
          <cell r="AL34">
            <v>0</v>
          </cell>
          <cell r="AO34">
            <v>0</v>
          </cell>
          <cell r="AR34">
            <v>0</v>
          </cell>
          <cell r="AU34">
            <v>0</v>
          </cell>
          <cell r="AX34">
            <v>0</v>
          </cell>
          <cell r="BA34">
            <v>0</v>
          </cell>
          <cell r="BD34">
            <v>0</v>
          </cell>
          <cell r="BG34">
            <v>0</v>
          </cell>
          <cell r="BJ34">
            <v>0</v>
          </cell>
          <cell r="BM34">
            <v>0</v>
          </cell>
          <cell r="BP34">
            <v>0</v>
          </cell>
          <cell r="BS34">
            <v>0</v>
          </cell>
          <cell r="BV34">
            <v>0</v>
          </cell>
          <cell r="BY34">
            <v>0</v>
          </cell>
          <cell r="CB34">
            <v>0</v>
          </cell>
          <cell r="CE34">
            <v>0</v>
          </cell>
          <cell r="CH34">
            <v>0</v>
          </cell>
          <cell r="CK34">
            <v>0</v>
          </cell>
          <cell r="CN34">
            <v>0</v>
          </cell>
          <cell r="CQ34">
            <v>0</v>
          </cell>
          <cell r="CT34">
            <v>0</v>
          </cell>
          <cell r="CW34">
            <v>0</v>
          </cell>
          <cell r="CZ34">
            <v>0</v>
          </cell>
          <cell r="DC34">
            <v>0</v>
          </cell>
          <cell r="DF34">
            <v>0</v>
          </cell>
          <cell r="DI34">
            <v>0</v>
          </cell>
          <cell r="DL34">
            <v>0</v>
          </cell>
          <cell r="DO34">
            <v>0</v>
          </cell>
          <cell r="DR34">
            <v>0</v>
          </cell>
          <cell r="DU34">
            <v>0</v>
          </cell>
          <cell r="DX34">
            <v>0</v>
          </cell>
          <cell r="EA34">
            <v>0</v>
          </cell>
          <cell r="ED34">
            <v>0</v>
          </cell>
          <cell r="EG34">
            <v>0</v>
          </cell>
          <cell r="EJ34">
            <v>0</v>
          </cell>
          <cell r="EM34">
            <v>0</v>
          </cell>
          <cell r="HJ34">
            <v>0</v>
          </cell>
          <cell r="HL34">
            <v>0</v>
          </cell>
          <cell r="HN34">
            <v>0</v>
          </cell>
          <cell r="HP34">
            <v>0</v>
          </cell>
          <cell r="HR34">
            <v>0</v>
          </cell>
          <cell r="HT34">
            <v>0</v>
          </cell>
          <cell r="HV34">
            <v>0</v>
          </cell>
          <cell r="HX34">
            <v>0</v>
          </cell>
          <cell r="HY34">
            <v>0</v>
          </cell>
          <cell r="HZ34">
            <v>0</v>
          </cell>
          <cell r="IB34">
            <v>0</v>
          </cell>
          <cell r="ID34">
            <v>0</v>
          </cell>
          <cell r="IF34">
            <v>0</v>
          </cell>
          <cell r="IH34">
            <v>0</v>
          </cell>
          <cell r="IJ34">
            <v>0</v>
          </cell>
          <cell r="IL34">
            <v>0</v>
          </cell>
          <cell r="IO34">
            <v>0</v>
          </cell>
          <cell r="IP34">
            <v>33</v>
          </cell>
        </row>
        <row r="35">
          <cell r="B35" t="str">
            <v>ESTIMACION N°28</v>
          </cell>
          <cell r="E35">
            <v>0</v>
          </cell>
          <cell r="H35">
            <v>0</v>
          </cell>
          <cell r="K35">
            <v>0</v>
          </cell>
          <cell r="N35">
            <v>0</v>
          </cell>
          <cell r="Q35">
            <v>0</v>
          </cell>
          <cell r="T35">
            <v>0</v>
          </cell>
          <cell r="W35">
            <v>0</v>
          </cell>
          <cell r="Z35">
            <v>0</v>
          </cell>
          <cell r="AC35">
            <v>0</v>
          </cell>
          <cell r="AF35">
            <v>0</v>
          </cell>
          <cell r="AI35">
            <v>0</v>
          </cell>
          <cell r="AL35">
            <v>0</v>
          </cell>
          <cell r="AO35">
            <v>0</v>
          </cell>
          <cell r="AR35">
            <v>0</v>
          </cell>
          <cell r="AU35">
            <v>0</v>
          </cell>
          <cell r="AX35">
            <v>0</v>
          </cell>
          <cell r="BA35">
            <v>0</v>
          </cell>
          <cell r="BD35">
            <v>0</v>
          </cell>
          <cell r="BG35">
            <v>0</v>
          </cell>
          <cell r="BJ35">
            <v>0</v>
          </cell>
          <cell r="BM35">
            <v>0</v>
          </cell>
          <cell r="BP35">
            <v>0</v>
          </cell>
          <cell r="BS35">
            <v>0</v>
          </cell>
          <cell r="BV35">
            <v>0</v>
          </cell>
          <cell r="BY35">
            <v>0</v>
          </cell>
          <cell r="CB35">
            <v>0</v>
          </cell>
          <cell r="CE35">
            <v>0</v>
          </cell>
          <cell r="CH35">
            <v>0</v>
          </cell>
          <cell r="CK35">
            <v>0</v>
          </cell>
          <cell r="CN35">
            <v>0</v>
          </cell>
          <cell r="CQ35">
            <v>0</v>
          </cell>
          <cell r="CT35">
            <v>0</v>
          </cell>
          <cell r="CW35">
            <v>0</v>
          </cell>
          <cell r="CZ35">
            <v>0</v>
          </cell>
          <cell r="DC35">
            <v>0</v>
          </cell>
          <cell r="DF35">
            <v>0</v>
          </cell>
          <cell r="DI35">
            <v>0</v>
          </cell>
          <cell r="DL35">
            <v>0</v>
          </cell>
          <cell r="DO35">
            <v>0</v>
          </cell>
          <cell r="DR35">
            <v>0</v>
          </cell>
          <cell r="DU35">
            <v>0</v>
          </cell>
          <cell r="DX35">
            <v>0</v>
          </cell>
          <cell r="EA35">
            <v>0</v>
          </cell>
          <cell r="ED35">
            <v>0</v>
          </cell>
          <cell r="EG35">
            <v>0</v>
          </cell>
          <cell r="EJ35">
            <v>0</v>
          </cell>
          <cell r="EM35">
            <v>0</v>
          </cell>
          <cell r="HJ35">
            <v>0</v>
          </cell>
          <cell r="HL35">
            <v>0</v>
          </cell>
          <cell r="HN35">
            <v>0</v>
          </cell>
          <cell r="HP35">
            <v>0</v>
          </cell>
          <cell r="HR35">
            <v>0</v>
          </cell>
          <cell r="HT35">
            <v>0</v>
          </cell>
          <cell r="HV35">
            <v>0</v>
          </cell>
          <cell r="HX35">
            <v>0</v>
          </cell>
          <cell r="HY35">
            <v>0</v>
          </cell>
          <cell r="HZ35">
            <v>0</v>
          </cell>
          <cell r="IB35">
            <v>0</v>
          </cell>
          <cell r="ID35">
            <v>0</v>
          </cell>
          <cell r="IF35">
            <v>0</v>
          </cell>
          <cell r="IH35">
            <v>0</v>
          </cell>
          <cell r="IJ35">
            <v>0</v>
          </cell>
          <cell r="IL35">
            <v>0</v>
          </cell>
          <cell r="IO35">
            <v>0</v>
          </cell>
          <cell r="IP35">
            <v>34</v>
          </cell>
        </row>
        <row r="36">
          <cell r="B36" t="str">
            <v>ESTIMACION N°29</v>
          </cell>
          <cell r="E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  <cell r="T36">
            <v>0</v>
          </cell>
          <cell r="W36">
            <v>0</v>
          </cell>
          <cell r="Z36">
            <v>0</v>
          </cell>
          <cell r="AC36">
            <v>0</v>
          </cell>
          <cell r="AF36">
            <v>0</v>
          </cell>
          <cell r="AI36">
            <v>0</v>
          </cell>
          <cell r="AL36">
            <v>0</v>
          </cell>
          <cell r="AO36">
            <v>0</v>
          </cell>
          <cell r="AR36">
            <v>0</v>
          </cell>
          <cell r="AU36">
            <v>0</v>
          </cell>
          <cell r="AX36">
            <v>0</v>
          </cell>
          <cell r="BA36">
            <v>0</v>
          </cell>
          <cell r="BD36">
            <v>0</v>
          </cell>
          <cell r="BG36">
            <v>0</v>
          </cell>
          <cell r="BJ36">
            <v>0</v>
          </cell>
          <cell r="BM36">
            <v>0</v>
          </cell>
          <cell r="BP36">
            <v>0</v>
          </cell>
          <cell r="BS36">
            <v>0</v>
          </cell>
          <cell r="BV36">
            <v>0</v>
          </cell>
          <cell r="BY36">
            <v>0</v>
          </cell>
          <cell r="CB36">
            <v>0</v>
          </cell>
          <cell r="CE36">
            <v>0</v>
          </cell>
          <cell r="CH36">
            <v>0</v>
          </cell>
          <cell r="CK36">
            <v>0</v>
          </cell>
          <cell r="CN36">
            <v>0</v>
          </cell>
          <cell r="CQ36">
            <v>0</v>
          </cell>
          <cell r="CT36">
            <v>0</v>
          </cell>
          <cell r="CW36">
            <v>0</v>
          </cell>
          <cell r="CZ36">
            <v>0</v>
          </cell>
          <cell r="DC36">
            <v>0</v>
          </cell>
          <cell r="DF36">
            <v>0</v>
          </cell>
          <cell r="DI36">
            <v>0</v>
          </cell>
          <cell r="DL36">
            <v>0</v>
          </cell>
          <cell r="DO36">
            <v>0</v>
          </cell>
          <cell r="DR36">
            <v>0</v>
          </cell>
          <cell r="DU36">
            <v>0</v>
          </cell>
          <cell r="DX36">
            <v>0</v>
          </cell>
          <cell r="EA36">
            <v>0</v>
          </cell>
          <cell r="ED36">
            <v>0</v>
          </cell>
          <cell r="EG36">
            <v>0</v>
          </cell>
          <cell r="EJ36">
            <v>0</v>
          </cell>
          <cell r="EM36">
            <v>0</v>
          </cell>
          <cell r="HJ36">
            <v>0</v>
          </cell>
          <cell r="HL36">
            <v>0</v>
          </cell>
          <cell r="HN36">
            <v>0</v>
          </cell>
          <cell r="HP36">
            <v>0</v>
          </cell>
          <cell r="HR36">
            <v>0</v>
          </cell>
          <cell r="HT36">
            <v>0</v>
          </cell>
          <cell r="HV36">
            <v>0</v>
          </cell>
          <cell r="HX36">
            <v>0</v>
          </cell>
          <cell r="HY36">
            <v>0</v>
          </cell>
          <cell r="HZ36">
            <v>0</v>
          </cell>
          <cell r="IB36">
            <v>0</v>
          </cell>
          <cell r="ID36">
            <v>0</v>
          </cell>
          <cell r="IF36">
            <v>0</v>
          </cell>
          <cell r="IH36">
            <v>0</v>
          </cell>
          <cell r="IJ36">
            <v>0</v>
          </cell>
          <cell r="IL36">
            <v>0</v>
          </cell>
          <cell r="IO36">
            <v>0</v>
          </cell>
          <cell r="IP36">
            <v>35</v>
          </cell>
        </row>
        <row r="37">
          <cell r="B37" t="str">
            <v>ESTIMACION N°30</v>
          </cell>
          <cell r="E37">
            <v>0</v>
          </cell>
          <cell r="H37">
            <v>0</v>
          </cell>
          <cell r="K37">
            <v>0</v>
          </cell>
          <cell r="N37">
            <v>0</v>
          </cell>
          <cell r="Q37">
            <v>0</v>
          </cell>
          <cell r="T37">
            <v>0</v>
          </cell>
          <cell r="W37">
            <v>0</v>
          </cell>
          <cell r="Z37">
            <v>0</v>
          </cell>
          <cell r="AC37">
            <v>0</v>
          </cell>
          <cell r="AF37">
            <v>0</v>
          </cell>
          <cell r="AI37">
            <v>0</v>
          </cell>
          <cell r="AL37">
            <v>0</v>
          </cell>
          <cell r="AO37">
            <v>0</v>
          </cell>
          <cell r="AR37">
            <v>0</v>
          </cell>
          <cell r="AU37">
            <v>0</v>
          </cell>
          <cell r="AX37">
            <v>0</v>
          </cell>
          <cell r="BA37">
            <v>0</v>
          </cell>
          <cell r="BD37">
            <v>0</v>
          </cell>
          <cell r="BG37">
            <v>0</v>
          </cell>
          <cell r="BJ37">
            <v>0</v>
          </cell>
          <cell r="BM37">
            <v>0</v>
          </cell>
          <cell r="BP37">
            <v>0</v>
          </cell>
          <cell r="BS37">
            <v>0</v>
          </cell>
          <cell r="BV37">
            <v>0</v>
          </cell>
          <cell r="BY37">
            <v>0</v>
          </cell>
          <cell r="CB37">
            <v>0</v>
          </cell>
          <cell r="CE37">
            <v>0</v>
          </cell>
          <cell r="CH37">
            <v>0</v>
          </cell>
          <cell r="CK37">
            <v>0</v>
          </cell>
          <cell r="CN37">
            <v>0</v>
          </cell>
          <cell r="CQ37">
            <v>0</v>
          </cell>
          <cell r="CT37">
            <v>0</v>
          </cell>
          <cell r="CW37">
            <v>0</v>
          </cell>
          <cell r="CZ37">
            <v>0</v>
          </cell>
          <cell r="DC37">
            <v>0</v>
          </cell>
          <cell r="DF37">
            <v>0</v>
          </cell>
          <cell r="DI37">
            <v>0</v>
          </cell>
          <cell r="DL37">
            <v>0</v>
          </cell>
          <cell r="DO37">
            <v>0</v>
          </cell>
          <cell r="DR37">
            <v>0</v>
          </cell>
          <cell r="DU37">
            <v>0</v>
          </cell>
          <cell r="DX37">
            <v>0</v>
          </cell>
          <cell r="EA37">
            <v>0</v>
          </cell>
          <cell r="ED37">
            <v>0</v>
          </cell>
          <cell r="EG37">
            <v>0</v>
          </cell>
          <cell r="EJ37">
            <v>0</v>
          </cell>
          <cell r="EM37">
            <v>0</v>
          </cell>
          <cell r="HJ37">
            <v>0</v>
          </cell>
          <cell r="HL37">
            <v>0</v>
          </cell>
          <cell r="HN37">
            <v>0</v>
          </cell>
          <cell r="HP37">
            <v>0</v>
          </cell>
          <cell r="HR37">
            <v>0</v>
          </cell>
          <cell r="HT37">
            <v>0</v>
          </cell>
          <cell r="HV37">
            <v>0</v>
          </cell>
          <cell r="HX37">
            <v>0</v>
          </cell>
          <cell r="HY37">
            <v>0</v>
          </cell>
          <cell r="HZ37">
            <v>0</v>
          </cell>
          <cell r="IB37">
            <v>0</v>
          </cell>
          <cell r="ID37">
            <v>0</v>
          </cell>
          <cell r="IF37">
            <v>0</v>
          </cell>
          <cell r="IH37">
            <v>0</v>
          </cell>
          <cell r="IJ37">
            <v>0</v>
          </cell>
          <cell r="IL37">
            <v>0</v>
          </cell>
          <cell r="IO37">
            <v>0</v>
          </cell>
          <cell r="IP37">
            <v>36</v>
          </cell>
        </row>
        <row r="38">
          <cell r="B38" t="str">
            <v>ESTIMACION N°31</v>
          </cell>
          <cell r="E38">
            <v>0</v>
          </cell>
          <cell r="H38">
            <v>0</v>
          </cell>
          <cell r="K38">
            <v>0</v>
          </cell>
          <cell r="N38">
            <v>0</v>
          </cell>
          <cell r="Q38">
            <v>0</v>
          </cell>
          <cell r="T38">
            <v>0</v>
          </cell>
          <cell r="W38">
            <v>0</v>
          </cell>
          <cell r="Z38">
            <v>0</v>
          </cell>
          <cell r="AC38">
            <v>0</v>
          </cell>
          <cell r="AF38">
            <v>0</v>
          </cell>
          <cell r="AI38">
            <v>0</v>
          </cell>
          <cell r="AL38">
            <v>0</v>
          </cell>
          <cell r="AO38">
            <v>0</v>
          </cell>
          <cell r="AR38">
            <v>0</v>
          </cell>
          <cell r="AU38">
            <v>0</v>
          </cell>
          <cell r="AX38">
            <v>0</v>
          </cell>
          <cell r="BA38">
            <v>0</v>
          </cell>
          <cell r="BD38">
            <v>0</v>
          </cell>
          <cell r="BG38">
            <v>0</v>
          </cell>
          <cell r="BJ38">
            <v>0</v>
          </cell>
          <cell r="BM38">
            <v>0</v>
          </cell>
          <cell r="BP38">
            <v>0</v>
          </cell>
          <cell r="BS38">
            <v>0</v>
          </cell>
          <cell r="BV38">
            <v>0</v>
          </cell>
          <cell r="BY38">
            <v>0</v>
          </cell>
          <cell r="CB38">
            <v>0</v>
          </cell>
          <cell r="CE38">
            <v>0</v>
          </cell>
          <cell r="CH38">
            <v>0</v>
          </cell>
          <cell r="CK38">
            <v>0</v>
          </cell>
          <cell r="CN38">
            <v>0</v>
          </cell>
          <cell r="CQ38">
            <v>0</v>
          </cell>
          <cell r="CT38">
            <v>0</v>
          </cell>
          <cell r="CW38">
            <v>0</v>
          </cell>
          <cell r="CZ38">
            <v>0</v>
          </cell>
          <cell r="DC38">
            <v>0</v>
          </cell>
          <cell r="DF38">
            <v>0</v>
          </cell>
          <cell r="DI38">
            <v>0</v>
          </cell>
          <cell r="DL38">
            <v>0</v>
          </cell>
          <cell r="DO38">
            <v>0</v>
          </cell>
          <cell r="DR38">
            <v>0</v>
          </cell>
          <cell r="DU38">
            <v>0</v>
          </cell>
          <cell r="DX38">
            <v>0</v>
          </cell>
          <cell r="EA38">
            <v>0</v>
          </cell>
          <cell r="ED38">
            <v>0</v>
          </cell>
          <cell r="EG38">
            <v>0</v>
          </cell>
          <cell r="EJ38">
            <v>0</v>
          </cell>
          <cell r="EM38">
            <v>0</v>
          </cell>
          <cell r="HJ38">
            <v>0</v>
          </cell>
          <cell r="HL38">
            <v>0</v>
          </cell>
          <cell r="HN38">
            <v>0</v>
          </cell>
          <cell r="HP38">
            <v>0</v>
          </cell>
          <cell r="HR38">
            <v>0</v>
          </cell>
          <cell r="HT38">
            <v>0</v>
          </cell>
          <cell r="HV38">
            <v>0</v>
          </cell>
          <cell r="HX38">
            <v>0</v>
          </cell>
          <cell r="HY38">
            <v>0</v>
          </cell>
          <cell r="HZ38">
            <v>0</v>
          </cell>
          <cell r="IB38">
            <v>0</v>
          </cell>
          <cell r="ID38">
            <v>0</v>
          </cell>
          <cell r="IF38">
            <v>0</v>
          </cell>
          <cell r="IH38">
            <v>0</v>
          </cell>
          <cell r="IJ38">
            <v>0</v>
          </cell>
          <cell r="IL38">
            <v>0</v>
          </cell>
          <cell r="IO38">
            <v>0</v>
          </cell>
          <cell r="IP38">
            <v>37</v>
          </cell>
        </row>
        <row r="39">
          <cell r="B39" t="str">
            <v>ESTIMACION N°32</v>
          </cell>
          <cell r="E39">
            <v>0</v>
          </cell>
          <cell r="H39">
            <v>0</v>
          </cell>
          <cell r="K39">
            <v>0</v>
          </cell>
          <cell r="N39">
            <v>0</v>
          </cell>
          <cell r="Q39">
            <v>0</v>
          </cell>
          <cell r="T39">
            <v>0</v>
          </cell>
          <cell r="W39">
            <v>0</v>
          </cell>
          <cell r="Z39">
            <v>0</v>
          </cell>
          <cell r="AC39">
            <v>0</v>
          </cell>
          <cell r="AF39">
            <v>0</v>
          </cell>
          <cell r="AI39">
            <v>0</v>
          </cell>
          <cell r="AL39">
            <v>0</v>
          </cell>
          <cell r="AO39">
            <v>0</v>
          </cell>
          <cell r="AR39">
            <v>0</v>
          </cell>
          <cell r="AU39">
            <v>0</v>
          </cell>
          <cell r="AX39">
            <v>0</v>
          </cell>
          <cell r="BA39">
            <v>0</v>
          </cell>
          <cell r="BD39">
            <v>0</v>
          </cell>
          <cell r="BG39">
            <v>0</v>
          </cell>
          <cell r="BJ39">
            <v>0</v>
          </cell>
          <cell r="BM39">
            <v>0</v>
          </cell>
          <cell r="BP39">
            <v>0</v>
          </cell>
          <cell r="BS39">
            <v>0</v>
          </cell>
          <cell r="BV39">
            <v>0</v>
          </cell>
          <cell r="BY39">
            <v>0</v>
          </cell>
          <cell r="CB39">
            <v>0</v>
          </cell>
          <cell r="CE39">
            <v>0</v>
          </cell>
          <cell r="CH39">
            <v>0</v>
          </cell>
          <cell r="CK39">
            <v>0</v>
          </cell>
          <cell r="CN39">
            <v>0</v>
          </cell>
          <cell r="CQ39">
            <v>0</v>
          </cell>
          <cell r="CT39">
            <v>0</v>
          </cell>
          <cell r="CW39">
            <v>0</v>
          </cell>
          <cell r="CZ39">
            <v>0</v>
          </cell>
          <cell r="DC39">
            <v>0</v>
          </cell>
          <cell r="DF39">
            <v>0</v>
          </cell>
          <cell r="DI39">
            <v>0</v>
          </cell>
          <cell r="DL39">
            <v>0</v>
          </cell>
          <cell r="DO39">
            <v>0</v>
          </cell>
          <cell r="DR39">
            <v>0</v>
          </cell>
          <cell r="DU39">
            <v>0</v>
          </cell>
          <cell r="DX39">
            <v>0</v>
          </cell>
          <cell r="EA39">
            <v>0</v>
          </cell>
          <cell r="ED39">
            <v>0</v>
          </cell>
          <cell r="EG39">
            <v>0</v>
          </cell>
          <cell r="EJ39">
            <v>0</v>
          </cell>
          <cell r="EM39">
            <v>0</v>
          </cell>
          <cell r="HJ39">
            <v>0</v>
          </cell>
          <cell r="HL39">
            <v>0</v>
          </cell>
          <cell r="HN39">
            <v>0</v>
          </cell>
          <cell r="HP39">
            <v>0</v>
          </cell>
          <cell r="HR39">
            <v>0</v>
          </cell>
          <cell r="HT39">
            <v>0</v>
          </cell>
          <cell r="HV39">
            <v>0</v>
          </cell>
          <cell r="HX39">
            <v>0</v>
          </cell>
          <cell r="HY39">
            <v>0</v>
          </cell>
          <cell r="HZ39">
            <v>0</v>
          </cell>
          <cell r="IB39">
            <v>0</v>
          </cell>
          <cell r="ID39">
            <v>0</v>
          </cell>
          <cell r="IF39">
            <v>0</v>
          </cell>
          <cell r="IH39">
            <v>0</v>
          </cell>
          <cell r="IJ39">
            <v>0</v>
          </cell>
          <cell r="IL39">
            <v>0</v>
          </cell>
          <cell r="IO39">
            <v>0</v>
          </cell>
          <cell r="IP39">
            <v>38</v>
          </cell>
        </row>
        <row r="40">
          <cell r="B40" t="str">
            <v>ESTIMACION N°33</v>
          </cell>
          <cell r="E40">
            <v>0</v>
          </cell>
          <cell r="H40">
            <v>0</v>
          </cell>
          <cell r="K40">
            <v>0</v>
          </cell>
          <cell r="N40">
            <v>0</v>
          </cell>
          <cell r="Q40">
            <v>0</v>
          </cell>
          <cell r="T40">
            <v>0</v>
          </cell>
          <cell r="W40">
            <v>0</v>
          </cell>
          <cell r="Z40">
            <v>0</v>
          </cell>
          <cell r="AC40">
            <v>0</v>
          </cell>
          <cell r="AF40">
            <v>0</v>
          </cell>
          <cell r="AI40">
            <v>0</v>
          </cell>
          <cell r="AL40">
            <v>0</v>
          </cell>
          <cell r="AO40">
            <v>0</v>
          </cell>
          <cell r="AR40">
            <v>0</v>
          </cell>
          <cell r="AU40">
            <v>0</v>
          </cell>
          <cell r="AX40">
            <v>0</v>
          </cell>
          <cell r="BA40">
            <v>0</v>
          </cell>
          <cell r="BD40">
            <v>0</v>
          </cell>
          <cell r="BG40">
            <v>0</v>
          </cell>
          <cell r="BJ40">
            <v>0</v>
          </cell>
          <cell r="BM40">
            <v>0</v>
          </cell>
          <cell r="BP40">
            <v>0</v>
          </cell>
          <cell r="BS40">
            <v>0</v>
          </cell>
          <cell r="BV40">
            <v>0</v>
          </cell>
          <cell r="BY40">
            <v>0</v>
          </cell>
          <cell r="CB40">
            <v>0</v>
          </cell>
          <cell r="CE40">
            <v>0</v>
          </cell>
          <cell r="CH40">
            <v>0</v>
          </cell>
          <cell r="CK40">
            <v>0</v>
          </cell>
          <cell r="CN40">
            <v>0</v>
          </cell>
          <cell r="CQ40">
            <v>0</v>
          </cell>
          <cell r="CT40">
            <v>0</v>
          </cell>
          <cell r="CW40">
            <v>0</v>
          </cell>
          <cell r="CZ40">
            <v>0</v>
          </cell>
          <cell r="DC40">
            <v>0</v>
          </cell>
          <cell r="DF40">
            <v>0</v>
          </cell>
          <cell r="DI40">
            <v>0</v>
          </cell>
          <cell r="DL40">
            <v>0</v>
          </cell>
          <cell r="DO40">
            <v>0</v>
          </cell>
          <cell r="DR40">
            <v>0</v>
          </cell>
          <cell r="DU40">
            <v>0</v>
          </cell>
          <cell r="DX40">
            <v>0</v>
          </cell>
          <cell r="EA40">
            <v>0</v>
          </cell>
          <cell r="ED40">
            <v>0</v>
          </cell>
          <cell r="EG40">
            <v>0</v>
          </cell>
          <cell r="EJ40">
            <v>0</v>
          </cell>
          <cell r="EM40">
            <v>0</v>
          </cell>
          <cell r="HJ40">
            <v>0</v>
          </cell>
          <cell r="HL40">
            <v>0</v>
          </cell>
          <cell r="HN40">
            <v>0</v>
          </cell>
          <cell r="HP40">
            <v>0</v>
          </cell>
          <cell r="HR40">
            <v>0</v>
          </cell>
          <cell r="HT40">
            <v>0</v>
          </cell>
          <cell r="HV40">
            <v>0</v>
          </cell>
          <cell r="HX40">
            <v>0</v>
          </cell>
          <cell r="HY40">
            <v>0</v>
          </cell>
          <cell r="HZ40">
            <v>0</v>
          </cell>
          <cell r="IB40">
            <v>0</v>
          </cell>
          <cell r="ID40">
            <v>0</v>
          </cell>
          <cell r="IF40">
            <v>0</v>
          </cell>
          <cell r="IH40">
            <v>0</v>
          </cell>
          <cell r="IJ40">
            <v>0</v>
          </cell>
          <cell r="IL40">
            <v>0</v>
          </cell>
          <cell r="IO40">
            <v>0</v>
          </cell>
          <cell r="IP40">
            <v>39</v>
          </cell>
        </row>
        <row r="41">
          <cell r="B41" t="str">
            <v>ESTIMACION N°34</v>
          </cell>
          <cell r="E41">
            <v>0</v>
          </cell>
          <cell r="H41">
            <v>0</v>
          </cell>
          <cell r="K41">
            <v>0</v>
          </cell>
          <cell r="N41">
            <v>0</v>
          </cell>
          <cell r="Q41">
            <v>0</v>
          </cell>
          <cell r="T41">
            <v>0</v>
          </cell>
          <cell r="W41">
            <v>0</v>
          </cell>
          <cell r="Z41">
            <v>0</v>
          </cell>
          <cell r="AC41">
            <v>0</v>
          </cell>
          <cell r="AF41">
            <v>0</v>
          </cell>
          <cell r="AI41">
            <v>0</v>
          </cell>
          <cell r="AL41">
            <v>0</v>
          </cell>
          <cell r="AO41">
            <v>0</v>
          </cell>
          <cell r="AR41">
            <v>0</v>
          </cell>
          <cell r="AU41">
            <v>0</v>
          </cell>
          <cell r="AX41">
            <v>0</v>
          </cell>
          <cell r="BA41">
            <v>0</v>
          </cell>
          <cell r="BD41">
            <v>0</v>
          </cell>
          <cell r="BG41">
            <v>0</v>
          </cell>
          <cell r="BJ41">
            <v>0</v>
          </cell>
          <cell r="BM41">
            <v>0</v>
          </cell>
          <cell r="BP41">
            <v>0</v>
          </cell>
          <cell r="BS41">
            <v>0</v>
          </cell>
          <cell r="BV41">
            <v>0</v>
          </cell>
          <cell r="BY41">
            <v>0</v>
          </cell>
          <cell r="CB41">
            <v>0</v>
          </cell>
          <cell r="CE41">
            <v>0</v>
          </cell>
          <cell r="CH41">
            <v>0</v>
          </cell>
          <cell r="CK41">
            <v>0</v>
          </cell>
          <cell r="CN41">
            <v>0</v>
          </cell>
          <cell r="CQ41">
            <v>0</v>
          </cell>
          <cell r="CT41">
            <v>0</v>
          </cell>
          <cell r="CW41">
            <v>0</v>
          </cell>
          <cell r="CZ41">
            <v>0</v>
          </cell>
          <cell r="DC41">
            <v>0</v>
          </cell>
          <cell r="DF41">
            <v>0</v>
          </cell>
          <cell r="DI41">
            <v>0</v>
          </cell>
          <cell r="DL41">
            <v>0</v>
          </cell>
          <cell r="DO41">
            <v>0</v>
          </cell>
          <cell r="DR41">
            <v>0</v>
          </cell>
          <cell r="DU41">
            <v>0</v>
          </cell>
          <cell r="DX41">
            <v>0</v>
          </cell>
          <cell r="EA41">
            <v>0</v>
          </cell>
          <cell r="ED41">
            <v>0</v>
          </cell>
          <cell r="EG41">
            <v>0</v>
          </cell>
          <cell r="EJ41">
            <v>0</v>
          </cell>
          <cell r="EM41">
            <v>0</v>
          </cell>
          <cell r="HJ41">
            <v>0</v>
          </cell>
          <cell r="HL41">
            <v>0</v>
          </cell>
          <cell r="HN41">
            <v>0</v>
          </cell>
          <cell r="HP41">
            <v>0</v>
          </cell>
          <cell r="HR41">
            <v>0</v>
          </cell>
          <cell r="HT41">
            <v>0</v>
          </cell>
          <cell r="HV41">
            <v>0</v>
          </cell>
          <cell r="HX41">
            <v>0</v>
          </cell>
          <cell r="HY41">
            <v>0</v>
          </cell>
          <cell r="HZ41">
            <v>0</v>
          </cell>
          <cell r="IB41">
            <v>0</v>
          </cell>
          <cell r="ID41">
            <v>0</v>
          </cell>
          <cell r="IF41">
            <v>0</v>
          </cell>
          <cell r="IH41">
            <v>0</v>
          </cell>
          <cell r="IJ41">
            <v>0</v>
          </cell>
          <cell r="IL41">
            <v>0</v>
          </cell>
          <cell r="IO41">
            <v>0</v>
          </cell>
          <cell r="IP41">
            <v>40</v>
          </cell>
        </row>
        <row r="42">
          <cell r="B42" t="str">
            <v>ESTIMACION N°35</v>
          </cell>
          <cell r="E42">
            <v>0</v>
          </cell>
          <cell r="H42">
            <v>0</v>
          </cell>
          <cell r="K42">
            <v>0</v>
          </cell>
          <cell r="N42">
            <v>0</v>
          </cell>
          <cell r="Q42">
            <v>0</v>
          </cell>
          <cell r="T42">
            <v>0</v>
          </cell>
          <cell r="W42">
            <v>0</v>
          </cell>
          <cell r="Z42">
            <v>0</v>
          </cell>
          <cell r="AC42">
            <v>0</v>
          </cell>
          <cell r="AF42">
            <v>0</v>
          </cell>
          <cell r="AI42">
            <v>0</v>
          </cell>
          <cell r="AL42">
            <v>0</v>
          </cell>
          <cell r="AO42">
            <v>0</v>
          </cell>
          <cell r="AR42">
            <v>0</v>
          </cell>
          <cell r="AU42">
            <v>0</v>
          </cell>
          <cell r="AX42">
            <v>0</v>
          </cell>
          <cell r="BA42">
            <v>0</v>
          </cell>
          <cell r="BD42">
            <v>0</v>
          </cell>
          <cell r="BG42">
            <v>0</v>
          </cell>
          <cell r="BJ42">
            <v>0</v>
          </cell>
          <cell r="BM42">
            <v>0</v>
          </cell>
          <cell r="BP42">
            <v>0</v>
          </cell>
          <cell r="BS42">
            <v>0</v>
          </cell>
          <cell r="BV42">
            <v>0</v>
          </cell>
          <cell r="BY42">
            <v>0</v>
          </cell>
          <cell r="CB42">
            <v>0</v>
          </cell>
          <cell r="CE42">
            <v>0</v>
          </cell>
          <cell r="CH42">
            <v>0</v>
          </cell>
          <cell r="CK42">
            <v>0</v>
          </cell>
          <cell r="CN42">
            <v>0</v>
          </cell>
          <cell r="CQ42">
            <v>0</v>
          </cell>
          <cell r="CT42">
            <v>0</v>
          </cell>
          <cell r="CW42">
            <v>0</v>
          </cell>
          <cell r="CZ42">
            <v>0</v>
          </cell>
          <cell r="DC42">
            <v>0</v>
          </cell>
          <cell r="DF42">
            <v>0</v>
          </cell>
          <cell r="DI42">
            <v>0</v>
          </cell>
          <cell r="DL42">
            <v>0</v>
          </cell>
          <cell r="DO42">
            <v>0</v>
          </cell>
          <cell r="DR42">
            <v>0</v>
          </cell>
          <cell r="DU42">
            <v>0</v>
          </cell>
          <cell r="DX42">
            <v>0</v>
          </cell>
          <cell r="EA42">
            <v>0</v>
          </cell>
          <cell r="ED42">
            <v>0</v>
          </cell>
          <cell r="EG42">
            <v>0</v>
          </cell>
          <cell r="EJ42">
            <v>0</v>
          </cell>
          <cell r="EM42">
            <v>0</v>
          </cell>
          <cell r="HJ42">
            <v>0</v>
          </cell>
          <cell r="HL42">
            <v>0</v>
          </cell>
          <cell r="HN42">
            <v>0</v>
          </cell>
          <cell r="HP42">
            <v>0</v>
          </cell>
          <cell r="HR42">
            <v>0</v>
          </cell>
          <cell r="HT42">
            <v>0</v>
          </cell>
          <cell r="HV42">
            <v>0</v>
          </cell>
          <cell r="HX42">
            <v>0</v>
          </cell>
          <cell r="HY42">
            <v>0</v>
          </cell>
          <cell r="HZ42">
            <v>0</v>
          </cell>
          <cell r="IB42">
            <v>0</v>
          </cell>
          <cell r="ID42">
            <v>0</v>
          </cell>
          <cell r="IF42">
            <v>0</v>
          </cell>
          <cell r="IH42">
            <v>0</v>
          </cell>
          <cell r="IJ42">
            <v>0</v>
          </cell>
          <cell r="IL42">
            <v>0</v>
          </cell>
          <cell r="IO42">
            <v>0</v>
          </cell>
          <cell r="IP42">
            <v>41</v>
          </cell>
        </row>
        <row r="43">
          <cell r="B43" t="str">
            <v>ESTIMACION N°36</v>
          </cell>
          <cell r="E43">
            <v>0</v>
          </cell>
          <cell r="H43">
            <v>0</v>
          </cell>
          <cell r="K43">
            <v>0</v>
          </cell>
          <cell r="N43">
            <v>0</v>
          </cell>
          <cell r="Q43">
            <v>0</v>
          </cell>
          <cell r="T43">
            <v>0</v>
          </cell>
          <cell r="W43">
            <v>0</v>
          </cell>
          <cell r="Z43">
            <v>0</v>
          </cell>
          <cell r="AC43">
            <v>0</v>
          </cell>
          <cell r="AF43">
            <v>0</v>
          </cell>
          <cell r="AI43">
            <v>0</v>
          </cell>
          <cell r="AL43">
            <v>0</v>
          </cell>
          <cell r="AO43">
            <v>0</v>
          </cell>
          <cell r="AR43">
            <v>0</v>
          </cell>
          <cell r="AU43">
            <v>0</v>
          </cell>
          <cell r="AX43">
            <v>0</v>
          </cell>
          <cell r="BA43">
            <v>0</v>
          </cell>
          <cell r="BD43">
            <v>0</v>
          </cell>
          <cell r="BG43">
            <v>0</v>
          </cell>
          <cell r="BJ43">
            <v>0</v>
          </cell>
          <cell r="BM43">
            <v>0</v>
          </cell>
          <cell r="BP43">
            <v>0</v>
          </cell>
          <cell r="BS43">
            <v>0</v>
          </cell>
          <cell r="BV43">
            <v>0</v>
          </cell>
          <cell r="BY43">
            <v>0</v>
          </cell>
          <cell r="CB43">
            <v>0</v>
          </cell>
          <cell r="CE43">
            <v>0</v>
          </cell>
          <cell r="CH43">
            <v>0</v>
          </cell>
          <cell r="CK43">
            <v>0</v>
          </cell>
          <cell r="CN43">
            <v>0</v>
          </cell>
          <cell r="CQ43">
            <v>0</v>
          </cell>
          <cell r="CT43">
            <v>0</v>
          </cell>
          <cell r="CW43">
            <v>0</v>
          </cell>
          <cell r="CZ43">
            <v>0</v>
          </cell>
          <cell r="DC43">
            <v>0</v>
          </cell>
          <cell r="DF43">
            <v>0</v>
          </cell>
          <cell r="DI43">
            <v>0</v>
          </cell>
          <cell r="DL43">
            <v>0</v>
          </cell>
          <cell r="DO43">
            <v>0</v>
          </cell>
          <cell r="DR43">
            <v>0</v>
          </cell>
          <cell r="DU43">
            <v>0</v>
          </cell>
          <cell r="DX43">
            <v>0</v>
          </cell>
          <cell r="EA43">
            <v>0</v>
          </cell>
          <cell r="ED43">
            <v>0</v>
          </cell>
          <cell r="EG43">
            <v>0</v>
          </cell>
          <cell r="EJ43">
            <v>0</v>
          </cell>
          <cell r="EM43">
            <v>0</v>
          </cell>
          <cell r="HJ43">
            <v>0</v>
          </cell>
          <cell r="HL43">
            <v>0</v>
          </cell>
          <cell r="HN43">
            <v>0</v>
          </cell>
          <cell r="HP43">
            <v>0</v>
          </cell>
          <cell r="HR43">
            <v>0</v>
          </cell>
          <cell r="HT43">
            <v>0</v>
          </cell>
          <cell r="HV43">
            <v>0</v>
          </cell>
          <cell r="HX43">
            <v>0</v>
          </cell>
          <cell r="HY43">
            <v>0</v>
          </cell>
          <cell r="HZ43">
            <v>0</v>
          </cell>
          <cell r="IB43">
            <v>0</v>
          </cell>
          <cell r="ID43">
            <v>0</v>
          </cell>
          <cell r="IF43">
            <v>0</v>
          </cell>
          <cell r="IH43">
            <v>0</v>
          </cell>
          <cell r="IJ43">
            <v>0</v>
          </cell>
          <cell r="IL43">
            <v>0</v>
          </cell>
          <cell r="IO43">
            <v>0</v>
          </cell>
          <cell r="IP43">
            <v>42</v>
          </cell>
        </row>
        <row r="44">
          <cell r="B44" t="str">
            <v>ESTIMACION N°37</v>
          </cell>
          <cell r="E44">
            <v>0</v>
          </cell>
          <cell r="H44">
            <v>0</v>
          </cell>
          <cell r="K44">
            <v>0</v>
          </cell>
          <cell r="N44">
            <v>0</v>
          </cell>
          <cell r="Q44">
            <v>0</v>
          </cell>
          <cell r="T44">
            <v>0</v>
          </cell>
          <cell r="W44">
            <v>0</v>
          </cell>
          <cell r="Z44">
            <v>0</v>
          </cell>
          <cell r="AC44">
            <v>0</v>
          </cell>
          <cell r="AF44">
            <v>0</v>
          </cell>
          <cell r="AI44">
            <v>0</v>
          </cell>
          <cell r="AL44">
            <v>0</v>
          </cell>
          <cell r="AO44">
            <v>0</v>
          </cell>
          <cell r="AR44">
            <v>0</v>
          </cell>
          <cell r="AU44">
            <v>0</v>
          </cell>
          <cell r="AX44">
            <v>0</v>
          </cell>
          <cell r="BA44">
            <v>0</v>
          </cell>
          <cell r="BD44">
            <v>0</v>
          </cell>
          <cell r="BG44">
            <v>0</v>
          </cell>
          <cell r="BJ44">
            <v>0</v>
          </cell>
          <cell r="BM44">
            <v>0</v>
          </cell>
          <cell r="BP44">
            <v>0</v>
          </cell>
          <cell r="BS44">
            <v>0</v>
          </cell>
          <cell r="BV44">
            <v>0</v>
          </cell>
          <cell r="BY44">
            <v>0</v>
          </cell>
          <cell r="CB44">
            <v>0</v>
          </cell>
          <cell r="CE44">
            <v>0</v>
          </cell>
          <cell r="CH44">
            <v>0</v>
          </cell>
          <cell r="CK44">
            <v>0</v>
          </cell>
          <cell r="CN44">
            <v>0</v>
          </cell>
          <cell r="CQ44">
            <v>0</v>
          </cell>
          <cell r="CT44">
            <v>0</v>
          </cell>
          <cell r="CW44">
            <v>0</v>
          </cell>
          <cell r="CZ44">
            <v>0</v>
          </cell>
          <cell r="DC44">
            <v>0</v>
          </cell>
          <cell r="DF44">
            <v>0</v>
          </cell>
          <cell r="DI44">
            <v>0</v>
          </cell>
          <cell r="DL44">
            <v>0</v>
          </cell>
          <cell r="DO44">
            <v>0</v>
          </cell>
          <cell r="DR44">
            <v>0</v>
          </cell>
          <cell r="DU44">
            <v>0</v>
          </cell>
          <cell r="DX44">
            <v>0</v>
          </cell>
          <cell r="EA44">
            <v>0</v>
          </cell>
          <cell r="ED44">
            <v>0</v>
          </cell>
          <cell r="EG44">
            <v>0</v>
          </cell>
          <cell r="EJ44">
            <v>0</v>
          </cell>
          <cell r="EM44">
            <v>0</v>
          </cell>
          <cell r="HJ44">
            <v>0</v>
          </cell>
          <cell r="HL44">
            <v>0</v>
          </cell>
          <cell r="HN44">
            <v>0</v>
          </cell>
          <cell r="HP44">
            <v>0</v>
          </cell>
          <cell r="HR44">
            <v>0</v>
          </cell>
          <cell r="HT44">
            <v>0</v>
          </cell>
          <cell r="HV44">
            <v>0</v>
          </cell>
          <cell r="HX44">
            <v>0</v>
          </cell>
          <cell r="HY44">
            <v>0</v>
          </cell>
          <cell r="HZ44">
            <v>0</v>
          </cell>
          <cell r="IB44">
            <v>0</v>
          </cell>
          <cell r="ID44">
            <v>0</v>
          </cell>
          <cell r="IF44">
            <v>0</v>
          </cell>
          <cell r="IH44">
            <v>0</v>
          </cell>
          <cell r="IJ44">
            <v>0</v>
          </cell>
          <cell r="IL44">
            <v>0</v>
          </cell>
          <cell r="IO44">
            <v>0</v>
          </cell>
          <cell r="IP44">
            <v>43</v>
          </cell>
        </row>
        <row r="45">
          <cell r="B45" t="str">
            <v>ESTIMACION N°38</v>
          </cell>
          <cell r="E45">
            <v>0</v>
          </cell>
          <cell r="H45">
            <v>0</v>
          </cell>
          <cell r="K45">
            <v>0</v>
          </cell>
          <cell r="N45">
            <v>0</v>
          </cell>
          <cell r="Q45">
            <v>0</v>
          </cell>
          <cell r="T45">
            <v>0</v>
          </cell>
          <cell r="W45">
            <v>0</v>
          </cell>
          <cell r="Z45">
            <v>0</v>
          </cell>
          <cell r="AC45">
            <v>0</v>
          </cell>
          <cell r="AF45">
            <v>0</v>
          </cell>
          <cell r="AI45">
            <v>0</v>
          </cell>
          <cell r="AL45">
            <v>0</v>
          </cell>
          <cell r="AO45">
            <v>0</v>
          </cell>
          <cell r="AR45">
            <v>0</v>
          </cell>
          <cell r="AU45">
            <v>0</v>
          </cell>
          <cell r="AX45">
            <v>0</v>
          </cell>
          <cell r="BA45">
            <v>0</v>
          </cell>
          <cell r="BD45">
            <v>0</v>
          </cell>
          <cell r="BG45">
            <v>0</v>
          </cell>
          <cell r="BJ45">
            <v>0</v>
          </cell>
          <cell r="BM45">
            <v>0</v>
          </cell>
          <cell r="BP45">
            <v>0</v>
          </cell>
          <cell r="BS45">
            <v>0</v>
          </cell>
          <cell r="BV45">
            <v>0</v>
          </cell>
          <cell r="BY45">
            <v>0</v>
          </cell>
          <cell r="CB45">
            <v>0</v>
          </cell>
          <cell r="CE45">
            <v>0</v>
          </cell>
          <cell r="CH45">
            <v>0</v>
          </cell>
          <cell r="CK45">
            <v>0</v>
          </cell>
          <cell r="CN45">
            <v>0</v>
          </cell>
          <cell r="CQ45">
            <v>0</v>
          </cell>
          <cell r="CT45">
            <v>0</v>
          </cell>
          <cell r="CW45">
            <v>0</v>
          </cell>
          <cell r="CZ45">
            <v>0</v>
          </cell>
          <cell r="DC45">
            <v>0</v>
          </cell>
          <cell r="DF45">
            <v>0</v>
          </cell>
          <cell r="DI45">
            <v>0</v>
          </cell>
          <cell r="DL45">
            <v>0</v>
          </cell>
          <cell r="DO45">
            <v>0</v>
          </cell>
          <cell r="DR45">
            <v>0</v>
          </cell>
          <cell r="DU45">
            <v>0</v>
          </cell>
          <cell r="DX45">
            <v>0</v>
          </cell>
          <cell r="EA45">
            <v>0</v>
          </cell>
          <cell r="ED45">
            <v>0</v>
          </cell>
          <cell r="EG45">
            <v>0</v>
          </cell>
          <cell r="EJ45">
            <v>0</v>
          </cell>
          <cell r="EM45">
            <v>0</v>
          </cell>
          <cell r="HJ45">
            <v>0</v>
          </cell>
          <cell r="HL45">
            <v>0</v>
          </cell>
          <cell r="HN45">
            <v>0</v>
          </cell>
          <cell r="HP45">
            <v>0</v>
          </cell>
          <cell r="HR45">
            <v>0</v>
          </cell>
          <cell r="HT45">
            <v>0</v>
          </cell>
          <cell r="HV45">
            <v>0</v>
          </cell>
          <cell r="HX45">
            <v>0</v>
          </cell>
          <cell r="HY45">
            <v>0</v>
          </cell>
          <cell r="HZ45">
            <v>0</v>
          </cell>
          <cell r="IB45">
            <v>0</v>
          </cell>
          <cell r="ID45">
            <v>0</v>
          </cell>
          <cell r="IF45">
            <v>0</v>
          </cell>
          <cell r="IH45">
            <v>0</v>
          </cell>
          <cell r="IJ45">
            <v>0</v>
          </cell>
          <cell r="IL45">
            <v>0</v>
          </cell>
          <cell r="IO45">
            <v>0</v>
          </cell>
          <cell r="IP45">
            <v>44</v>
          </cell>
        </row>
        <row r="46">
          <cell r="B46" t="str">
            <v>ESTIMACION N°39</v>
          </cell>
          <cell r="E46">
            <v>0</v>
          </cell>
          <cell r="H46">
            <v>0</v>
          </cell>
          <cell r="K46">
            <v>0</v>
          </cell>
          <cell r="N46">
            <v>0</v>
          </cell>
          <cell r="Q46">
            <v>0</v>
          </cell>
          <cell r="T46">
            <v>0</v>
          </cell>
          <cell r="W46">
            <v>0</v>
          </cell>
          <cell r="Z46">
            <v>0</v>
          </cell>
          <cell r="AC46">
            <v>0</v>
          </cell>
          <cell r="AF46">
            <v>0</v>
          </cell>
          <cell r="AI46">
            <v>0</v>
          </cell>
          <cell r="AL46">
            <v>0</v>
          </cell>
          <cell r="AO46">
            <v>0</v>
          </cell>
          <cell r="AR46">
            <v>0</v>
          </cell>
          <cell r="AU46">
            <v>0</v>
          </cell>
          <cell r="AX46">
            <v>0</v>
          </cell>
          <cell r="BA46">
            <v>0</v>
          </cell>
          <cell r="BD46">
            <v>0</v>
          </cell>
          <cell r="BG46">
            <v>0</v>
          </cell>
          <cell r="BJ46">
            <v>0</v>
          </cell>
          <cell r="BM46">
            <v>0</v>
          </cell>
          <cell r="BP46">
            <v>0</v>
          </cell>
          <cell r="BS46">
            <v>0</v>
          </cell>
          <cell r="BV46">
            <v>0</v>
          </cell>
          <cell r="BY46">
            <v>0</v>
          </cell>
          <cell r="CB46">
            <v>0</v>
          </cell>
          <cell r="CE46">
            <v>0</v>
          </cell>
          <cell r="CH46">
            <v>0</v>
          </cell>
          <cell r="CK46">
            <v>0</v>
          </cell>
          <cell r="CN46">
            <v>0</v>
          </cell>
          <cell r="CQ46">
            <v>0</v>
          </cell>
          <cell r="CT46">
            <v>0</v>
          </cell>
          <cell r="CW46">
            <v>0</v>
          </cell>
          <cell r="CZ46">
            <v>0</v>
          </cell>
          <cell r="DC46">
            <v>0</v>
          </cell>
          <cell r="DF46">
            <v>0</v>
          </cell>
          <cell r="DI46">
            <v>0</v>
          </cell>
          <cell r="DL46">
            <v>0</v>
          </cell>
          <cell r="DO46">
            <v>0</v>
          </cell>
          <cell r="DR46">
            <v>0</v>
          </cell>
          <cell r="DU46">
            <v>0</v>
          </cell>
          <cell r="DX46">
            <v>0</v>
          </cell>
          <cell r="EA46">
            <v>0</v>
          </cell>
          <cell r="ED46">
            <v>0</v>
          </cell>
          <cell r="EG46">
            <v>0</v>
          </cell>
          <cell r="EJ46">
            <v>0</v>
          </cell>
          <cell r="EM46">
            <v>0</v>
          </cell>
          <cell r="HJ46">
            <v>0</v>
          </cell>
          <cell r="HL46">
            <v>0</v>
          </cell>
          <cell r="HN46">
            <v>0</v>
          </cell>
          <cell r="HP46">
            <v>0</v>
          </cell>
          <cell r="HR46">
            <v>0</v>
          </cell>
          <cell r="HT46">
            <v>0</v>
          </cell>
          <cell r="HV46">
            <v>0</v>
          </cell>
          <cell r="HX46">
            <v>0</v>
          </cell>
          <cell r="HY46">
            <v>0</v>
          </cell>
          <cell r="HZ46">
            <v>0</v>
          </cell>
          <cell r="IB46">
            <v>0</v>
          </cell>
          <cell r="ID46">
            <v>0</v>
          </cell>
          <cell r="IF46">
            <v>0</v>
          </cell>
          <cell r="IH46">
            <v>0</v>
          </cell>
          <cell r="IJ46">
            <v>0</v>
          </cell>
          <cell r="IL46">
            <v>0</v>
          </cell>
          <cell r="IO46">
            <v>0</v>
          </cell>
          <cell r="IP46">
            <v>45</v>
          </cell>
        </row>
        <row r="47">
          <cell r="B47" t="str">
            <v>ESTIMACION N°40</v>
          </cell>
          <cell r="E47">
            <v>0</v>
          </cell>
          <cell r="H47">
            <v>0</v>
          </cell>
          <cell r="K47">
            <v>0</v>
          </cell>
          <cell r="N47">
            <v>0</v>
          </cell>
          <cell r="Q47">
            <v>0</v>
          </cell>
          <cell r="T47">
            <v>0</v>
          </cell>
          <cell r="W47">
            <v>0</v>
          </cell>
          <cell r="Z47">
            <v>0</v>
          </cell>
          <cell r="AC47">
            <v>0</v>
          </cell>
          <cell r="AF47">
            <v>0</v>
          </cell>
          <cell r="AI47">
            <v>0</v>
          </cell>
          <cell r="AL47">
            <v>0</v>
          </cell>
          <cell r="AO47">
            <v>0</v>
          </cell>
          <cell r="AR47">
            <v>0</v>
          </cell>
          <cell r="AU47">
            <v>0</v>
          </cell>
          <cell r="AX47">
            <v>0</v>
          </cell>
          <cell r="BA47">
            <v>0</v>
          </cell>
          <cell r="BD47">
            <v>0</v>
          </cell>
          <cell r="BG47">
            <v>0</v>
          </cell>
          <cell r="BJ47">
            <v>0</v>
          </cell>
          <cell r="BM47">
            <v>0</v>
          </cell>
          <cell r="BP47">
            <v>0</v>
          </cell>
          <cell r="BS47">
            <v>0</v>
          </cell>
          <cell r="BV47">
            <v>0</v>
          </cell>
          <cell r="BY47">
            <v>0</v>
          </cell>
          <cell r="CB47">
            <v>0</v>
          </cell>
          <cell r="CE47">
            <v>0</v>
          </cell>
          <cell r="CH47">
            <v>0</v>
          </cell>
          <cell r="CK47">
            <v>0</v>
          </cell>
          <cell r="CN47">
            <v>0</v>
          </cell>
          <cell r="CQ47">
            <v>0</v>
          </cell>
          <cell r="CT47">
            <v>0</v>
          </cell>
          <cell r="CW47">
            <v>0</v>
          </cell>
          <cell r="CZ47">
            <v>0</v>
          </cell>
          <cell r="DC47">
            <v>0</v>
          </cell>
          <cell r="DF47">
            <v>0</v>
          </cell>
          <cell r="DI47">
            <v>0</v>
          </cell>
          <cell r="DL47">
            <v>0</v>
          </cell>
          <cell r="DO47">
            <v>0</v>
          </cell>
          <cell r="DR47">
            <v>0</v>
          </cell>
          <cell r="DU47">
            <v>0</v>
          </cell>
          <cell r="DX47">
            <v>0</v>
          </cell>
          <cell r="EA47">
            <v>0</v>
          </cell>
          <cell r="ED47">
            <v>0</v>
          </cell>
          <cell r="EG47">
            <v>0</v>
          </cell>
          <cell r="EJ47">
            <v>0</v>
          </cell>
          <cell r="EM47">
            <v>0</v>
          </cell>
          <cell r="HJ47">
            <v>0</v>
          </cell>
          <cell r="HL47">
            <v>0</v>
          </cell>
          <cell r="HN47">
            <v>0</v>
          </cell>
          <cell r="HP47">
            <v>0</v>
          </cell>
          <cell r="HR47">
            <v>0</v>
          </cell>
          <cell r="HT47">
            <v>0</v>
          </cell>
          <cell r="HV47">
            <v>0</v>
          </cell>
          <cell r="HX47">
            <v>0</v>
          </cell>
          <cell r="HY47">
            <v>0</v>
          </cell>
          <cell r="HZ47">
            <v>0</v>
          </cell>
          <cell r="IB47">
            <v>0</v>
          </cell>
          <cell r="ID47">
            <v>0</v>
          </cell>
          <cell r="IF47">
            <v>0</v>
          </cell>
          <cell r="IH47">
            <v>0</v>
          </cell>
          <cell r="IJ47">
            <v>0</v>
          </cell>
          <cell r="IL47">
            <v>0</v>
          </cell>
          <cell r="IO47">
            <v>0</v>
          </cell>
          <cell r="IP47">
            <v>46</v>
          </cell>
        </row>
        <row r="48">
          <cell r="B48" t="str">
            <v>ESTIMACION N°41</v>
          </cell>
          <cell r="E48">
            <v>0</v>
          </cell>
          <cell r="H48">
            <v>0</v>
          </cell>
          <cell r="K48">
            <v>0</v>
          </cell>
          <cell r="N48">
            <v>0</v>
          </cell>
          <cell r="Q48">
            <v>0</v>
          </cell>
          <cell r="T48">
            <v>0</v>
          </cell>
          <cell r="W48">
            <v>0</v>
          </cell>
          <cell r="Z48">
            <v>0</v>
          </cell>
          <cell r="AC48">
            <v>0</v>
          </cell>
          <cell r="AF48">
            <v>0</v>
          </cell>
          <cell r="AI48">
            <v>0</v>
          </cell>
          <cell r="AL48">
            <v>0</v>
          </cell>
          <cell r="AO48">
            <v>0</v>
          </cell>
          <cell r="AR48">
            <v>0</v>
          </cell>
          <cell r="AU48">
            <v>0</v>
          </cell>
          <cell r="AX48">
            <v>0</v>
          </cell>
          <cell r="BA48">
            <v>0</v>
          </cell>
          <cell r="BD48">
            <v>0</v>
          </cell>
          <cell r="BG48">
            <v>0</v>
          </cell>
          <cell r="BJ48">
            <v>0</v>
          </cell>
          <cell r="BM48">
            <v>0</v>
          </cell>
          <cell r="BP48">
            <v>0</v>
          </cell>
          <cell r="BS48">
            <v>0</v>
          </cell>
          <cell r="BV48">
            <v>0</v>
          </cell>
          <cell r="BY48">
            <v>0</v>
          </cell>
          <cell r="CB48">
            <v>0</v>
          </cell>
          <cell r="CE48">
            <v>0</v>
          </cell>
          <cell r="CH48">
            <v>0</v>
          </cell>
          <cell r="CK48">
            <v>0</v>
          </cell>
          <cell r="CN48">
            <v>0</v>
          </cell>
          <cell r="CQ48">
            <v>0</v>
          </cell>
          <cell r="CT48">
            <v>0</v>
          </cell>
          <cell r="CW48">
            <v>0</v>
          </cell>
          <cell r="CZ48">
            <v>0</v>
          </cell>
          <cell r="DC48">
            <v>0</v>
          </cell>
          <cell r="DF48">
            <v>0</v>
          </cell>
          <cell r="DI48">
            <v>0</v>
          </cell>
          <cell r="DL48">
            <v>0</v>
          </cell>
          <cell r="DO48">
            <v>0</v>
          </cell>
          <cell r="DR48">
            <v>0</v>
          </cell>
          <cell r="DU48">
            <v>0</v>
          </cell>
          <cell r="DX48">
            <v>0</v>
          </cell>
          <cell r="EA48">
            <v>0</v>
          </cell>
          <cell r="ED48">
            <v>0</v>
          </cell>
          <cell r="EG48">
            <v>0</v>
          </cell>
          <cell r="EJ48">
            <v>0</v>
          </cell>
          <cell r="EM48">
            <v>0</v>
          </cell>
          <cell r="HJ48">
            <v>0</v>
          </cell>
          <cell r="HL48">
            <v>0</v>
          </cell>
          <cell r="HN48">
            <v>0</v>
          </cell>
          <cell r="HP48">
            <v>0</v>
          </cell>
          <cell r="HR48">
            <v>0</v>
          </cell>
          <cell r="HT48">
            <v>0</v>
          </cell>
          <cell r="HV48">
            <v>0</v>
          </cell>
          <cell r="HX48">
            <v>0</v>
          </cell>
          <cell r="HY48">
            <v>0</v>
          </cell>
          <cell r="HZ48">
            <v>0</v>
          </cell>
          <cell r="IB48">
            <v>0</v>
          </cell>
          <cell r="ID48">
            <v>0</v>
          </cell>
          <cell r="IF48">
            <v>0</v>
          </cell>
          <cell r="IH48">
            <v>0</v>
          </cell>
          <cell r="IJ48">
            <v>0</v>
          </cell>
          <cell r="IL48">
            <v>0</v>
          </cell>
          <cell r="IO48">
            <v>0</v>
          </cell>
          <cell r="IP48">
            <v>47</v>
          </cell>
        </row>
        <row r="49">
          <cell r="B49" t="str">
            <v>ESTIMACION N°42</v>
          </cell>
          <cell r="E49">
            <v>0</v>
          </cell>
          <cell r="H49">
            <v>0</v>
          </cell>
          <cell r="K49">
            <v>0</v>
          </cell>
          <cell r="N49">
            <v>0</v>
          </cell>
          <cell r="Q49">
            <v>0</v>
          </cell>
          <cell r="T49">
            <v>0</v>
          </cell>
          <cell r="W49">
            <v>0</v>
          </cell>
          <cell r="Z49">
            <v>0</v>
          </cell>
          <cell r="AC49">
            <v>0</v>
          </cell>
          <cell r="AF49">
            <v>0</v>
          </cell>
          <cell r="AI49">
            <v>0</v>
          </cell>
          <cell r="AL49">
            <v>0</v>
          </cell>
          <cell r="AO49">
            <v>0</v>
          </cell>
          <cell r="AR49">
            <v>0</v>
          </cell>
          <cell r="AU49">
            <v>0</v>
          </cell>
          <cell r="AX49">
            <v>0</v>
          </cell>
          <cell r="BA49">
            <v>0</v>
          </cell>
          <cell r="BD49">
            <v>0</v>
          </cell>
          <cell r="BG49">
            <v>0</v>
          </cell>
          <cell r="BJ49">
            <v>0</v>
          </cell>
          <cell r="BM49">
            <v>0</v>
          </cell>
          <cell r="BP49">
            <v>0</v>
          </cell>
          <cell r="BS49">
            <v>0</v>
          </cell>
          <cell r="BV49">
            <v>0</v>
          </cell>
          <cell r="BY49">
            <v>0</v>
          </cell>
          <cell r="CB49">
            <v>0</v>
          </cell>
          <cell r="CE49">
            <v>0</v>
          </cell>
          <cell r="CH49">
            <v>0</v>
          </cell>
          <cell r="CK49">
            <v>0</v>
          </cell>
          <cell r="CN49">
            <v>0</v>
          </cell>
          <cell r="CQ49">
            <v>0</v>
          </cell>
          <cell r="CT49">
            <v>0</v>
          </cell>
          <cell r="CW49">
            <v>0</v>
          </cell>
          <cell r="CZ49">
            <v>0</v>
          </cell>
          <cell r="DC49">
            <v>0</v>
          </cell>
          <cell r="DF49">
            <v>0</v>
          </cell>
          <cell r="DI49">
            <v>0</v>
          </cell>
          <cell r="DL49">
            <v>0</v>
          </cell>
          <cell r="DO49">
            <v>0</v>
          </cell>
          <cell r="DR49">
            <v>0</v>
          </cell>
          <cell r="DU49">
            <v>0</v>
          </cell>
          <cell r="DX49">
            <v>0</v>
          </cell>
          <cell r="EA49">
            <v>0</v>
          </cell>
          <cell r="ED49">
            <v>0</v>
          </cell>
          <cell r="EG49">
            <v>0</v>
          </cell>
          <cell r="EJ49">
            <v>0</v>
          </cell>
          <cell r="EM49">
            <v>0</v>
          </cell>
          <cell r="HJ49">
            <v>0</v>
          </cell>
          <cell r="HL49">
            <v>0</v>
          </cell>
          <cell r="HN49">
            <v>0</v>
          </cell>
          <cell r="HP49">
            <v>0</v>
          </cell>
          <cell r="HR49">
            <v>0</v>
          </cell>
          <cell r="HT49">
            <v>0</v>
          </cell>
          <cell r="HV49">
            <v>0</v>
          </cell>
          <cell r="HX49">
            <v>0</v>
          </cell>
          <cell r="HY49">
            <v>0</v>
          </cell>
          <cell r="HZ49">
            <v>0</v>
          </cell>
          <cell r="IB49">
            <v>0</v>
          </cell>
          <cell r="ID49">
            <v>0</v>
          </cell>
          <cell r="IF49">
            <v>0</v>
          </cell>
          <cell r="IH49">
            <v>0</v>
          </cell>
          <cell r="IJ49">
            <v>0</v>
          </cell>
          <cell r="IL49">
            <v>0</v>
          </cell>
          <cell r="IO49">
            <v>0</v>
          </cell>
          <cell r="IP49">
            <v>48</v>
          </cell>
        </row>
        <row r="50">
          <cell r="B50" t="str">
            <v>ESTIMACION N°43</v>
          </cell>
          <cell r="E50">
            <v>0</v>
          </cell>
          <cell r="H50">
            <v>0</v>
          </cell>
          <cell r="K50">
            <v>0</v>
          </cell>
          <cell r="N50">
            <v>0</v>
          </cell>
          <cell r="Q50">
            <v>0</v>
          </cell>
          <cell r="T50">
            <v>0</v>
          </cell>
          <cell r="W50">
            <v>0</v>
          </cell>
          <cell r="Z50">
            <v>0</v>
          </cell>
          <cell r="AC50">
            <v>0</v>
          </cell>
          <cell r="AF50">
            <v>0</v>
          </cell>
          <cell r="AI50">
            <v>0</v>
          </cell>
          <cell r="AL50">
            <v>0</v>
          </cell>
          <cell r="AO50">
            <v>0</v>
          </cell>
          <cell r="AR50">
            <v>0</v>
          </cell>
          <cell r="AU50">
            <v>0</v>
          </cell>
          <cell r="AX50">
            <v>0</v>
          </cell>
          <cell r="BA50">
            <v>0</v>
          </cell>
          <cell r="BD50">
            <v>0</v>
          </cell>
          <cell r="BG50">
            <v>0</v>
          </cell>
          <cell r="BJ50">
            <v>0</v>
          </cell>
          <cell r="BM50">
            <v>0</v>
          </cell>
          <cell r="BP50">
            <v>0</v>
          </cell>
          <cell r="BS50">
            <v>0</v>
          </cell>
          <cell r="BV50">
            <v>0</v>
          </cell>
          <cell r="BY50">
            <v>0</v>
          </cell>
          <cell r="CB50">
            <v>0</v>
          </cell>
          <cell r="CE50">
            <v>0</v>
          </cell>
          <cell r="CH50">
            <v>0</v>
          </cell>
          <cell r="CK50">
            <v>0</v>
          </cell>
          <cell r="CN50">
            <v>0</v>
          </cell>
          <cell r="CQ50">
            <v>0</v>
          </cell>
          <cell r="CT50">
            <v>0</v>
          </cell>
          <cell r="CW50">
            <v>0</v>
          </cell>
          <cell r="CZ50">
            <v>0</v>
          </cell>
          <cell r="DC50">
            <v>0</v>
          </cell>
          <cell r="DF50">
            <v>0</v>
          </cell>
          <cell r="DI50">
            <v>0</v>
          </cell>
          <cell r="DL50">
            <v>0</v>
          </cell>
          <cell r="DO50">
            <v>0</v>
          </cell>
          <cell r="DR50">
            <v>0</v>
          </cell>
          <cell r="DU50">
            <v>0</v>
          </cell>
          <cell r="DX50">
            <v>0</v>
          </cell>
          <cell r="EA50">
            <v>0</v>
          </cell>
          <cell r="ED50">
            <v>0</v>
          </cell>
          <cell r="EG50">
            <v>0</v>
          </cell>
          <cell r="EJ50">
            <v>0</v>
          </cell>
          <cell r="EM50">
            <v>0</v>
          </cell>
          <cell r="HJ50">
            <v>0</v>
          </cell>
          <cell r="HL50">
            <v>0</v>
          </cell>
          <cell r="HN50">
            <v>0</v>
          </cell>
          <cell r="HP50">
            <v>0</v>
          </cell>
          <cell r="HR50">
            <v>0</v>
          </cell>
          <cell r="HT50">
            <v>0</v>
          </cell>
          <cell r="HV50">
            <v>0</v>
          </cell>
          <cell r="HX50">
            <v>0</v>
          </cell>
          <cell r="HY50">
            <v>0</v>
          </cell>
          <cell r="HZ50">
            <v>0</v>
          </cell>
          <cell r="IB50">
            <v>0</v>
          </cell>
          <cell r="ID50">
            <v>0</v>
          </cell>
          <cell r="IF50">
            <v>0</v>
          </cell>
          <cell r="IH50">
            <v>0</v>
          </cell>
          <cell r="IJ50">
            <v>0</v>
          </cell>
          <cell r="IL50">
            <v>0</v>
          </cell>
          <cell r="IO50">
            <v>0</v>
          </cell>
          <cell r="IP50">
            <v>49</v>
          </cell>
        </row>
        <row r="51">
          <cell r="B51" t="str">
            <v>ESTIMACION N°44</v>
          </cell>
          <cell r="E51">
            <v>0</v>
          </cell>
          <cell r="H51">
            <v>0</v>
          </cell>
          <cell r="K51">
            <v>0</v>
          </cell>
          <cell r="N51">
            <v>0</v>
          </cell>
          <cell r="Q51">
            <v>0</v>
          </cell>
          <cell r="T51">
            <v>0</v>
          </cell>
          <cell r="W51">
            <v>0</v>
          </cell>
          <cell r="Z51">
            <v>0</v>
          </cell>
          <cell r="AC51">
            <v>0</v>
          </cell>
          <cell r="AF51">
            <v>0</v>
          </cell>
          <cell r="AI51">
            <v>0</v>
          </cell>
          <cell r="AL51">
            <v>0</v>
          </cell>
          <cell r="AO51">
            <v>0</v>
          </cell>
          <cell r="AR51">
            <v>0</v>
          </cell>
          <cell r="AU51">
            <v>0</v>
          </cell>
          <cell r="AX51">
            <v>0</v>
          </cell>
          <cell r="BA51">
            <v>0</v>
          </cell>
          <cell r="BD51">
            <v>0</v>
          </cell>
          <cell r="BG51">
            <v>0</v>
          </cell>
          <cell r="BJ51">
            <v>0</v>
          </cell>
          <cell r="BM51">
            <v>0</v>
          </cell>
          <cell r="BP51">
            <v>0</v>
          </cell>
          <cell r="BS51">
            <v>0</v>
          </cell>
          <cell r="BV51">
            <v>0</v>
          </cell>
          <cell r="BY51">
            <v>0</v>
          </cell>
          <cell r="CB51">
            <v>0</v>
          </cell>
          <cell r="CE51">
            <v>0</v>
          </cell>
          <cell r="CH51">
            <v>0</v>
          </cell>
          <cell r="CK51">
            <v>0</v>
          </cell>
          <cell r="CN51">
            <v>0</v>
          </cell>
          <cell r="CQ51">
            <v>0</v>
          </cell>
          <cell r="CT51">
            <v>0</v>
          </cell>
          <cell r="CW51">
            <v>0</v>
          </cell>
          <cell r="CZ51">
            <v>0</v>
          </cell>
          <cell r="DC51">
            <v>0</v>
          </cell>
          <cell r="DF51">
            <v>0</v>
          </cell>
          <cell r="DI51">
            <v>0</v>
          </cell>
          <cell r="DL51">
            <v>0</v>
          </cell>
          <cell r="DO51">
            <v>0</v>
          </cell>
          <cell r="DR51">
            <v>0</v>
          </cell>
          <cell r="DU51">
            <v>0</v>
          </cell>
          <cell r="DX51">
            <v>0</v>
          </cell>
          <cell r="EA51">
            <v>0</v>
          </cell>
          <cell r="ED51">
            <v>0</v>
          </cell>
          <cell r="EG51">
            <v>0</v>
          </cell>
          <cell r="EJ51">
            <v>0</v>
          </cell>
          <cell r="EM51">
            <v>0</v>
          </cell>
          <cell r="HJ51">
            <v>0</v>
          </cell>
          <cell r="HL51">
            <v>0</v>
          </cell>
          <cell r="HN51">
            <v>0</v>
          </cell>
          <cell r="HP51">
            <v>0</v>
          </cell>
          <cell r="HR51">
            <v>0</v>
          </cell>
          <cell r="HT51">
            <v>0</v>
          </cell>
          <cell r="HV51">
            <v>0</v>
          </cell>
          <cell r="HX51">
            <v>0</v>
          </cell>
          <cell r="HY51">
            <v>0</v>
          </cell>
          <cell r="HZ51">
            <v>0</v>
          </cell>
          <cell r="IB51">
            <v>0</v>
          </cell>
          <cell r="ID51">
            <v>0</v>
          </cell>
          <cell r="IF51">
            <v>0</v>
          </cell>
          <cell r="IH51">
            <v>0</v>
          </cell>
          <cell r="IJ51">
            <v>0</v>
          </cell>
          <cell r="IL51">
            <v>0</v>
          </cell>
          <cell r="IO51">
            <v>0</v>
          </cell>
          <cell r="IP51">
            <v>50</v>
          </cell>
        </row>
        <row r="52">
          <cell r="B52" t="str">
            <v>ESTIMACION N°45</v>
          </cell>
          <cell r="E52">
            <v>0</v>
          </cell>
          <cell r="H52">
            <v>0</v>
          </cell>
          <cell r="K52">
            <v>0</v>
          </cell>
          <cell r="N52">
            <v>0</v>
          </cell>
          <cell r="Q52">
            <v>0</v>
          </cell>
          <cell r="T52">
            <v>0</v>
          </cell>
          <cell r="W52">
            <v>0</v>
          </cell>
          <cell r="Z52">
            <v>0</v>
          </cell>
          <cell r="AC52">
            <v>0</v>
          </cell>
          <cell r="AF52">
            <v>0</v>
          </cell>
          <cell r="AI52">
            <v>0</v>
          </cell>
          <cell r="AL52">
            <v>0</v>
          </cell>
          <cell r="AO52">
            <v>0</v>
          </cell>
          <cell r="AR52">
            <v>0</v>
          </cell>
          <cell r="AU52">
            <v>0</v>
          </cell>
          <cell r="AX52">
            <v>0</v>
          </cell>
          <cell r="BA52">
            <v>0</v>
          </cell>
          <cell r="BD52">
            <v>0</v>
          </cell>
          <cell r="BG52">
            <v>0</v>
          </cell>
          <cell r="BJ52">
            <v>0</v>
          </cell>
          <cell r="BM52">
            <v>0</v>
          </cell>
          <cell r="BP52">
            <v>0</v>
          </cell>
          <cell r="BS52">
            <v>0</v>
          </cell>
          <cell r="BV52">
            <v>0</v>
          </cell>
          <cell r="BY52">
            <v>0</v>
          </cell>
          <cell r="CB52">
            <v>0</v>
          </cell>
          <cell r="CE52">
            <v>0</v>
          </cell>
          <cell r="CH52">
            <v>0</v>
          </cell>
          <cell r="CK52">
            <v>0</v>
          </cell>
          <cell r="CN52">
            <v>0</v>
          </cell>
          <cell r="CQ52">
            <v>0</v>
          </cell>
          <cell r="CT52">
            <v>0</v>
          </cell>
          <cell r="CW52">
            <v>0</v>
          </cell>
          <cell r="CZ52">
            <v>0</v>
          </cell>
          <cell r="DC52">
            <v>0</v>
          </cell>
          <cell r="DF52">
            <v>0</v>
          </cell>
          <cell r="DI52">
            <v>0</v>
          </cell>
          <cell r="DL52">
            <v>0</v>
          </cell>
          <cell r="DO52">
            <v>0</v>
          </cell>
          <cell r="DR52">
            <v>0</v>
          </cell>
          <cell r="DU52">
            <v>0</v>
          </cell>
          <cell r="DX52">
            <v>0</v>
          </cell>
          <cell r="EA52">
            <v>0</v>
          </cell>
          <cell r="ED52">
            <v>0</v>
          </cell>
          <cell r="EG52">
            <v>0</v>
          </cell>
          <cell r="EJ52">
            <v>0</v>
          </cell>
          <cell r="EM52">
            <v>0</v>
          </cell>
          <cell r="HJ52">
            <v>0</v>
          </cell>
          <cell r="HL52">
            <v>0</v>
          </cell>
          <cell r="HN52">
            <v>0</v>
          </cell>
          <cell r="HP52">
            <v>0</v>
          </cell>
          <cell r="HR52">
            <v>0</v>
          </cell>
          <cell r="HT52">
            <v>0</v>
          </cell>
          <cell r="HV52">
            <v>0</v>
          </cell>
          <cell r="HX52">
            <v>0</v>
          </cell>
          <cell r="HY52">
            <v>0</v>
          </cell>
          <cell r="HZ52">
            <v>0</v>
          </cell>
          <cell r="IB52">
            <v>0</v>
          </cell>
          <cell r="ID52">
            <v>0</v>
          </cell>
          <cell r="IF52">
            <v>0</v>
          </cell>
          <cell r="IH52">
            <v>0</v>
          </cell>
          <cell r="IJ52">
            <v>0</v>
          </cell>
          <cell r="IL52">
            <v>0</v>
          </cell>
          <cell r="IO52">
            <v>0</v>
          </cell>
          <cell r="IP52">
            <v>51</v>
          </cell>
        </row>
        <row r="53">
          <cell r="B53" t="str">
            <v>ESTIMACION N°46</v>
          </cell>
          <cell r="E53">
            <v>0</v>
          </cell>
          <cell r="H53">
            <v>0</v>
          </cell>
          <cell r="K53">
            <v>0</v>
          </cell>
          <cell r="N53">
            <v>0</v>
          </cell>
          <cell r="Q53">
            <v>0</v>
          </cell>
          <cell r="T53">
            <v>0</v>
          </cell>
          <cell r="W53">
            <v>0</v>
          </cell>
          <cell r="Z53">
            <v>0</v>
          </cell>
          <cell r="AC53">
            <v>0</v>
          </cell>
          <cell r="AF53">
            <v>0</v>
          </cell>
          <cell r="AI53">
            <v>0</v>
          </cell>
          <cell r="AL53">
            <v>0</v>
          </cell>
          <cell r="AO53">
            <v>0</v>
          </cell>
          <cell r="AR53">
            <v>0</v>
          </cell>
          <cell r="AU53">
            <v>0</v>
          </cell>
          <cell r="AX53">
            <v>0</v>
          </cell>
          <cell r="BA53">
            <v>0</v>
          </cell>
          <cell r="BD53">
            <v>0</v>
          </cell>
          <cell r="BG53">
            <v>0</v>
          </cell>
          <cell r="BJ53">
            <v>0</v>
          </cell>
          <cell r="BM53">
            <v>0</v>
          </cell>
          <cell r="BP53">
            <v>0</v>
          </cell>
          <cell r="BS53">
            <v>0</v>
          </cell>
          <cell r="BV53">
            <v>0</v>
          </cell>
          <cell r="BY53">
            <v>0</v>
          </cell>
          <cell r="CB53">
            <v>0</v>
          </cell>
          <cell r="CE53">
            <v>0</v>
          </cell>
          <cell r="CH53">
            <v>0</v>
          </cell>
          <cell r="CK53">
            <v>0</v>
          </cell>
          <cell r="CN53">
            <v>0</v>
          </cell>
          <cell r="CQ53">
            <v>0</v>
          </cell>
          <cell r="CT53">
            <v>0</v>
          </cell>
          <cell r="CW53">
            <v>0</v>
          </cell>
          <cell r="CZ53">
            <v>0</v>
          </cell>
          <cell r="DC53">
            <v>0</v>
          </cell>
          <cell r="DF53">
            <v>0</v>
          </cell>
          <cell r="DI53">
            <v>0</v>
          </cell>
          <cell r="DL53">
            <v>0</v>
          </cell>
          <cell r="DO53">
            <v>0</v>
          </cell>
          <cell r="DR53">
            <v>0</v>
          </cell>
          <cell r="DU53">
            <v>0</v>
          </cell>
          <cell r="DX53">
            <v>0</v>
          </cell>
          <cell r="EA53">
            <v>0</v>
          </cell>
          <cell r="ED53">
            <v>0</v>
          </cell>
          <cell r="EG53">
            <v>0</v>
          </cell>
          <cell r="EJ53">
            <v>0</v>
          </cell>
          <cell r="EM53">
            <v>0</v>
          </cell>
          <cell r="HJ53">
            <v>0</v>
          </cell>
          <cell r="HL53">
            <v>0</v>
          </cell>
          <cell r="HN53">
            <v>0</v>
          </cell>
          <cell r="HP53">
            <v>0</v>
          </cell>
          <cell r="HR53">
            <v>0</v>
          </cell>
          <cell r="HT53">
            <v>0</v>
          </cell>
          <cell r="HV53">
            <v>0</v>
          </cell>
          <cell r="HX53">
            <v>0</v>
          </cell>
          <cell r="HY53">
            <v>0</v>
          </cell>
          <cell r="HZ53">
            <v>0</v>
          </cell>
          <cell r="IB53">
            <v>0</v>
          </cell>
          <cell r="ID53">
            <v>0</v>
          </cell>
          <cell r="IF53">
            <v>0</v>
          </cell>
          <cell r="IH53">
            <v>0</v>
          </cell>
          <cell r="IJ53">
            <v>0</v>
          </cell>
          <cell r="IL53">
            <v>0</v>
          </cell>
          <cell r="IO53">
            <v>0</v>
          </cell>
          <cell r="IP53">
            <v>52</v>
          </cell>
        </row>
        <row r="54">
          <cell r="B54" t="str">
            <v>ESTIMACION N°47</v>
          </cell>
          <cell r="E54">
            <v>0</v>
          </cell>
          <cell r="H54">
            <v>0</v>
          </cell>
          <cell r="K54">
            <v>0</v>
          </cell>
          <cell r="N54">
            <v>0</v>
          </cell>
          <cell r="Q54">
            <v>0</v>
          </cell>
          <cell r="T54">
            <v>0</v>
          </cell>
          <cell r="W54">
            <v>0</v>
          </cell>
          <cell r="Z54">
            <v>0</v>
          </cell>
          <cell r="AC54">
            <v>0</v>
          </cell>
          <cell r="AF54">
            <v>0</v>
          </cell>
          <cell r="AI54">
            <v>0</v>
          </cell>
          <cell r="AL54">
            <v>0</v>
          </cell>
          <cell r="AO54">
            <v>0</v>
          </cell>
          <cell r="AR54">
            <v>0</v>
          </cell>
          <cell r="AU54">
            <v>0</v>
          </cell>
          <cell r="AX54">
            <v>0</v>
          </cell>
          <cell r="BA54">
            <v>0</v>
          </cell>
          <cell r="BD54">
            <v>0</v>
          </cell>
          <cell r="BG54">
            <v>0</v>
          </cell>
          <cell r="BJ54">
            <v>0</v>
          </cell>
          <cell r="BM54">
            <v>0</v>
          </cell>
          <cell r="BP54">
            <v>0</v>
          </cell>
          <cell r="BS54">
            <v>0</v>
          </cell>
          <cell r="BV54">
            <v>0</v>
          </cell>
          <cell r="BY54">
            <v>0</v>
          </cell>
          <cell r="CB54">
            <v>0</v>
          </cell>
          <cell r="CE54">
            <v>0</v>
          </cell>
          <cell r="CH54">
            <v>0</v>
          </cell>
          <cell r="CK54">
            <v>0</v>
          </cell>
          <cell r="CN54">
            <v>0</v>
          </cell>
          <cell r="CQ54">
            <v>0</v>
          </cell>
          <cell r="CT54">
            <v>0</v>
          </cell>
          <cell r="CW54">
            <v>0</v>
          </cell>
          <cell r="CZ54">
            <v>0</v>
          </cell>
          <cell r="DC54">
            <v>0</v>
          </cell>
          <cell r="DF54">
            <v>0</v>
          </cell>
          <cell r="DI54">
            <v>0</v>
          </cell>
          <cell r="DL54">
            <v>0</v>
          </cell>
          <cell r="DO54">
            <v>0</v>
          </cell>
          <cell r="DR54">
            <v>0</v>
          </cell>
          <cell r="DU54">
            <v>0</v>
          </cell>
          <cell r="DX54">
            <v>0</v>
          </cell>
          <cell r="EA54">
            <v>0</v>
          </cell>
          <cell r="ED54">
            <v>0</v>
          </cell>
          <cell r="EG54">
            <v>0</v>
          </cell>
          <cell r="EJ54">
            <v>0</v>
          </cell>
          <cell r="EM54">
            <v>0</v>
          </cell>
          <cell r="HJ54">
            <v>0</v>
          </cell>
          <cell r="HL54">
            <v>0</v>
          </cell>
          <cell r="HN54">
            <v>0</v>
          </cell>
          <cell r="HP54">
            <v>0</v>
          </cell>
          <cell r="HR54">
            <v>0</v>
          </cell>
          <cell r="HT54">
            <v>0</v>
          </cell>
          <cell r="HV54">
            <v>0</v>
          </cell>
          <cell r="HX54">
            <v>0</v>
          </cell>
          <cell r="HY54">
            <v>0</v>
          </cell>
          <cell r="HZ54">
            <v>0</v>
          </cell>
          <cell r="IB54">
            <v>0</v>
          </cell>
          <cell r="ID54">
            <v>0</v>
          </cell>
          <cell r="IF54">
            <v>0</v>
          </cell>
          <cell r="IH54">
            <v>0</v>
          </cell>
          <cell r="IJ54">
            <v>0</v>
          </cell>
          <cell r="IL54">
            <v>0</v>
          </cell>
          <cell r="IO54">
            <v>0</v>
          </cell>
          <cell r="IP54">
            <v>53</v>
          </cell>
        </row>
        <row r="55">
          <cell r="B55" t="str">
            <v>ESTIMACION N°48</v>
          </cell>
          <cell r="E55">
            <v>0</v>
          </cell>
          <cell r="H55">
            <v>0</v>
          </cell>
          <cell r="K55">
            <v>0</v>
          </cell>
          <cell r="N55">
            <v>0</v>
          </cell>
          <cell r="Q55">
            <v>0</v>
          </cell>
          <cell r="T55">
            <v>0</v>
          </cell>
          <cell r="W55">
            <v>0</v>
          </cell>
          <cell r="Z55">
            <v>0</v>
          </cell>
          <cell r="AC55">
            <v>0</v>
          </cell>
          <cell r="AF55">
            <v>0</v>
          </cell>
          <cell r="AI55">
            <v>0</v>
          </cell>
          <cell r="AL55">
            <v>0</v>
          </cell>
          <cell r="AO55">
            <v>0</v>
          </cell>
          <cell r="AR55">
            <v>0</v>
          </cell>
          <cell r="AU55">
            <v>0</v>
          </cell>
          <cell r="AX55">
            <v>0</v>
          </cell>
          <cell r="BA55">
            <v>0</v>
          </cell>
          <cell r="BD55">
            <v>0</v>
          </cell>
          <cell r="BG55">
            <v>0</v>
          </cell>
          <cell r="BJ55">
            <v>0</v>
          </cell>
          <cell r="BM55">
            <v>0</v>
          </cell>
          <cell r="BP55">
            <v>0</v>
          </cell>
          <cell r="BS55">
            <v>0</v>
          </cell>
          <cell r="BV55">
            <v>0</v>
          </cell>
          <cell r="BY55">
            <v>0</v>
          </cell>
          <cell r="CB55">
            <v>0</v>
          </cell>
          <cell r="CE55">
            <v>0</v>
          </cell>
          <cell r="CH55">
            <v>0</v>
          </cell>
          <cell r="CK55">
            <v>0</v>
          </cell>
          <cell r="CN55">
            <v>0</v>
          </cell>
          <cell r="CQ55">
            <v>0</v>
          </cell>
          <cell r="CT55">
            <v>0</v>
          </cell>
          <cell r="CW55">
            <v>0</v>
          </cell>
          <cell r="CZ55">
            <v>0</v>
          </cell>
          <cell r="DC55">
            <v>0</v>
          </cell>
          <cell r="DF55">
            <v>0</v>
          </cell>
          <cell r="DI55">
            <v>0</v>
          </cell>
          <cell r="DL55">
            <v>0</v>
          </cell>
          <cell r="DO55">
            <v>0</v>
          </cell>
          <cell r="DR55">
            <v>0</v>
          </cell>
          <cell r="DU55">
            <v>0</v>
          </cell>
          <cell r="DX55">
            <v>0</v>
          </cell>
          <cell r="EA55">
            <v>0</v>
          </cell>
          <cell r="ED55">
            <v>0</v>
          </cell>
          <cell r="EG55">
            <v>0</v>
          </cell>
          <cell r="EJ55">
            <v>0</v>
          </cell>
          <cell r="EM55">
            <v>0</v>
          </cell>
          <cell r="HJ55">
            <v>0</v>
          </cell>
          <cell r="HL55">
            <v>0</v>
          </cell>
          <cell r="HN55">
            <v>0</v>
          </cell>
          <cell r="HP55">
            <v>0</v>
          </cell>
          <cell r="HR55">
            <v>0</v>
          </cell>
          <cell r="HT55">
            <v>0</v>
          </cell>
          <cell r="HV55">
            <v>0</v>
          </cell>
          <cell r="HX55">
            <v>0</v>
          </cell>
          <cell r="HY55">
            <v>0</v>
          </cell>
          <cell r="HZ55">
            <v>0</v>
          </cell>
          <cell r="IB55">
            <v>0</v>
          </cell>
          <cell r="ID55">
            <v>0</v>
          </cell>
          <cell r="IF55">
            <v>0</v>
          </cell>
          <cell r="IH55">
            <v>0</v>
          </cell>
          <cell r="IJ55">
            <v>0</v>
          </cell>
          <cell r="IL55">
            <v>0</v>
          </cell>
          <cell r="IO55">
            <v>0</v>
          </cell>
          <cell r="IP55">
            <v>54</v>
          </cell>
        </row>
        <row r="56">
          <cell r="B56" t="str">
            <v>ESTIMACION N°49</v>
          </cell>
          <cell r="E56">
            <v>0</v>
          </cell>
          <cell r="H56">
            <v>0</v>
          </cell>
          <cell r="K56">
            <v>0</v>
          </cell>
          <cell r="N56">
            <v>0</v>
          </cell>
          <cell r="Q56">
            <v>0</v>
          </cell>
          <cell r="T56">
            <v>0</v>
          </cell>
          <cell r="W56">
            <v>0</v>
          </cell>
          <cell r="Z56">
            <v>0</v>
          </cell>
          <cell r="AC56">
            <v>0</v>
          </cell>
          <cell r="AF56">
            <v>0</v>
          </cell>
          <cell r="AI56">
            <v>0</v>
          </cell>
          <cell r="AL56">
            <v>0</v>
          </cell>
          <cell r="AO56">
            <v>0</v>
          </cell>
          <cell r="AR56">
            <v>0</v>
          </cell>
          <cell r="AU56">
            <v>0</v>
          </cell>
          <cell r="AX56">
            <v>0</v>
          </cell>
          <cell r="BA56">
            <v>0</v>
          </cell>
          <cell r="BD56">
            <v>0</v>
          </cell>
          <cell r="BG56">
            <v>0</v>
          </cell>
          <cell r="BJ56">
            <v>0</v>
          </cell>
          <cell r="BM56">
            <v>0</v>
          </cell>
          <cell r="BP56">
            <v>0</v>
          </cell>
          <cell r="BS56">
            <v>0</v>
          </cell>
          <cell r="BV56">
            <v>0</v>
          </cell>
          <cell r="BY56">
            <v>0</v>
          </cell>
          <cell r="CB56">
            <v>0</v>
          </cell>
          <cell r="CE56">
            <v>0</v>
          </cell>
          <cell r="CH56">
            <v>0</v>
          </cell>
          <cell r="CK56">
            <v>0</v>
          </cell>
          <cell r="CN56">
            <v>0</v>
          </cell>
          <cell r="CQ56">
            <v>0</v>
          </cell>
          <cell r="CT56">
            <v>0</v>
          </cell>
          <cell r="CW56">
            <v>0</v>
          </cell>
          <cell r="CZ56">
            <v>0</v>
          </cell>
          <cell r="DC56">
            <v>0</v>
          </cell>
          <cell r="DF56">
            <v>0</v>
          </cell>
          <cell r="DI56">
            <v>0</v>
          </cell>
          <cell r="DL56">
            <v>0</v>
          </cell>
          <cell r="DO56">
            <v>0</v>
          </cell>
          <cell r="DR56">
            <v>0</v>
          </cell>
          <cell r="DU56">
            <v>0</v>
          </cell>
          <cell r="DX56">
            <v>0</v>
          </cell>
          <cell r="EA56">
            <v>0</v>
          </cell>
          <cell r="ED56">
            <v>0</v>
          </cell>
          <cell r="EG56">
            <v>0</v>
          </cell>
          <cell r="EJ56">
            <v>0</v>
          </cell>
          <cell r="EM56">
            <v>0</v>
          </cell>
          <cell r="HJ56">
            <v>0</v>
          </cell>
          <cell r="HL56">
            <v>0</v>
          </cell>
          <cell r="HN56">
            <v>0</v>
          </cell>
          <cell r="HP56">
            <v>0</v>
          </cell>
          <cell r="HR56">
            <v>0</v>
          </cell>
          <cell r="HT56">
            <v>0</v>
          </cell>
          <cell r="HV56">
            <v>0</v>
          </cell>
          <cell r="HX56">
            <v>0</v>
          </cell>
          <cell r="HY56">
            <v>0</v>
          </cell>
          <cell r="HZ56">
            <v>0</v>
          </cell>
          <cell r="IB56">
            <v>0</v>
          </cell>
          <cell r="ID56">
            <v>0</v>
          </cell>
          <cell r="IF56">
            <v>0</v>
          </cell>
          <cell r="IH56">
            <v>0</v>
          </cell>
          <cell r="IJ56">
            <v>0</v>
          </cell>
          <cell r="IL56">
            <v>0</v>
          </cell>
          <cell r="IO56">
            <v>0</v>
          </cell>
          <cell r="IP56">
            <v>55</v>
          </cell>
          <cell r="IQ56">
            <v>1089</v>
          </cell>
          <cell r="IR56" t="e">
            <v>#REF!</v>
          </cell>
        </row>
        <row r="57">
          <cell r="B57" t="str">
            <v>ESTIMACION N°50</v>
          </cell>
          <cell r="E57">
            <v>0</v>
          </cell>
          <cell r="H57">
            <v>0</v>
          </cell>
          <cell r="K57">
            <v>0</v>
          </cell>
          <cell r="N57">
            <v>0</v>
          </cell>
          <cell r="Q57">
            <v>0</v>
          </cell>
          <cell r="T57">
            <v>0</v>
          </cell>
          <cell r="W57">
            <v>0</v>
          </cell>
          <cell r="Z57">
            <v>0</v>
          </cell>
          <cell r="AC57">
            <v>0</v>
          </cell>
          <cell r="AF57">
            <v>0</v>
          </cell>
          <cell r="AI57">
            <v>0</v>
          </cell>
          <cell r="AL57">
            <v>0</v>
          </cell>
          <cell r="AO57">
            <v>0</v>
          </cell>
          <cell r="AR57">
            <v>0</v>
          </cell>
          <cell r="AU57">
            <v>0</v>
          </cell>
          <cell r="AX57">
            <v>0</v>
          </cell>
          <cell r="BA57">
            <v>0</v>
          </cell>
          <cell r="BD57">
            <v>0</v>
          </cell>
          <cell r="BG57">
            <v>0</v>
          </cell>
          <cell r="BJ57">
            <v>0</v>
          </cell>
          <cell r="BM57">
            <v>0</v>
          </cell>
          <cell r="BP57">
            <v>0</v>
          </cell>
          <cell r="BS57">
            <v>0</v>
          </cell>
          <cell r="BV57">
            <v>0</v>
          </cell>
          <cell r="BY57">
            <v>0</v>
          </cell>
          <cell r="CB57">
            <v>0</v>
          </cell>
          <cell r="CE57">
            <v>0</v>
          </cell>
          <cell r="CH57">
            <v>0</v>
          </cell>
          <cell r="CK57">
            <v>0</v>
          </cell>
          <cell r="CN57">
            <v>0</v>
          </cell>
          <cell r="CQ57">
            <v>0</v>
          </cell>
          <cell r="CT57">
            <v>0</v>
          </cell>
          <cell r="CW57">
            <v>0</v>
          </cell>
          <cell r="CZ57">
            <v>0</v>
          </cell>
          <cell r="DC57">
            <v>0</v>
          </cell>
          <cell r="DF57">
            <v>0</v>
          </cell>
          <cell r="DI57">
            <v>0</v>
          </cell>
          <cell r="DL57">
            <v>0</v>
          </cell>
          <cell r="DO57">
            <v>0</v>
          </cell>
          <cell r="DR57">
            <v>0</v>
          </cell>
          <cell r="DU57">
            <v>0</v>
          </cell>
          <cell r="DX57">
            <v>0</v>
          </cell>
          <cell r="EA57">
            <v>0</v>
          </cell>
          <cell r="ED57">
            <v>0</v>
          </cell>
          <cell r="EG57">
            <v>0</v>
          </cell>
          <cell r="EJ57">
            <v>0</v>
          </cell>
          <cell r="EM57">
            <v>0</v>
          </cell>
          <cell r="HJ57">
            <v>0</v>
          </cell>
          <cell r="HL57">
            <v>0</v>
          </cell>
          <cell r="HN57">
            <v>0</v>
          </cell>
          <cell r="HP57">
            <v>0</v>
          </cell>
          <cell r="HR57">
            <v>0</v>
          </cell>
          <cell r="HT57">
            <v>0</v>
          </cell>
          <cell r="HV57">
            <v>0</v>
          </cell>
          <cell r="HX57">
            <v>0</v>
          </cell>
          <cell r="HY57">
            <v>0</v>
          </cell>
          <cell r="HZ57">
            <v>0</v>
          </cell>
          <cell r="IB57">
            <v>0</v>
          </cell>
          <cell r="ID57">
            <v>0</v>
          </cell>
          <cell r="IF57">
            <v>0</v>
          </cell>
          <cell r="IH57">
            <v>0</v>
          </cell>
          <cell r="IJ57">
            <v>0</v>
          </cell>
          <cell r="IL57">
            <v>0</v>
          </cell>
          <cell r="IO57">
            <v>0</v>
          </cell>
          <cell r="IP57">
            <v>56</v>
          </cell>
        </row>
        <row r="58">
          <cell r="B58" t="str">
            <v>ESTIMACION N°51</v>
          </cell>
          <cell r="E58">
            <v>0</v>
          </cell>
          <cell r="H58">
            <v>0</v>
          </cell>
          <cell r="K58">
            <v>0</v>
          </cell>
          <cell r="N58">
            <v>0</v>
          </cell>
          <cell r="Q58">
            <v>0</v>
          </cell>
          <cell r="T58">
            <v>0</v>
          </cell>
          <cell r="W58">
            <v>0</v>
          </cell>
          <cell r="Z58">
            <v>0</v>
          </cell>
          <cell r="AC58">
            <v>0</v>
          </cell>
          <cell r="AF58">
            <v>0</v>
          </cell>
          <cell r="AI58">
            <v>0</v>
          </cell>
          <cell r="AL58">
            <v>0</v>
          </cell>
          <cell r="AO58">
            <v>0</v>
          </cell>
          <cell r="AR58">
            <v>0</v>
          </cell>
          <cell r="AU58">
            <v>0</v>
          </cell>
          <cell r="AX58">
            <v>0</v>
          </cell>
          <cell r="BA58">
            <v>0</v>
          </cell>
          <cell r="BD58">
            <v>0</v>
          </cell>
          <cell r="BG58">
            <v>0</v>
          </cell>
          <cell r="BJ58">
            <v>0</v>
          </cell>
          <cell r="BM58">
            <v>0</v>
          </cell>
          <cell r="BP58">
            <v>0</v>
          </cell>
          <cell r="BS58">
            <v>0</v>
          </cell>
          <cell r="BV58">
            <v>0</v>
          </cell>
          <cell r="BY58">
            <v>0</v>
          </cell>
          <cell r="CB58">
            <v>0</v>
          </cell>
          <cell r="CE58">
            <v>0</v>
          </cell>
          <cell r="CH58">
            <v>0</v>
          </cell>
          <cell r="CK58">
            <v>0</v>
          </cell>
          <cell r="CN58">
            <v>0</v>
          </cell>
          <cell r="CQ58">
            <v>0</v>
          </cell>
          <cell r="CT58">
            <v>0</v>
          </cell>
          <cell r="CW58">
            <v>0</v>
          </cell>
          <cell r="CZ58">
            <v>0</v>
          </cell>
          <cell r="DC58">
            <v>0</v>
          </cell>
          <cell r="DF58">
            <v>0</v>
          </cell>
          <cell r="DI58">
            <v>0</v>
          </cell>
          <cell r="DL58">
            <v>0</v>
          </cell>
          <cell r="DO58">
            <v>0</v>
          </cell>
          <cell r="DR58">
            <v>0</v>
          </cell>
          <cell r="DU58">
            <v>0</v>
          </cell>
          <cell r="DX58">
            <v>0</v>
          </cell>
          <cell r="EA58">
            <v>0</v>
          </cell>
          <cell r="ED58">
            <v>0</v>
          </cell>
          <cell r="EG58">
            <v>0</v>
          </cell>
          <cell r="EJ58">
            <v>0</v>
          </cell>
          <cell r="EM58">
            <v>0</v>
          </cell>
          <cell r="HJ58">
            <v>0</v>
          </cell>
          <cell r="HL58">
            <v>0</v>
          </cell>
          <cell r="HN58">
            <v>0</v>
          </cell>
          <cell r="HP58">
            <v>0</v>
          </cell>
          <cell r="HR58">
            <v>0</v>
          </cell>
          <cell r="HT58">
            <v>0</v>
          </cell>
          <cell r="HV58">
            <v>0</v>
          </cell>
          <cell r="HX58">
            <v>0</v>
          </cell>
          <cell r="HY58">
            <v>0</v>
          </cell>
          <cell r="HZ58">
            <v>0</v>
          </cell>
          <cell r="IB58">
            <v>0</v>
          </cell>
          <cell r="ID58">
            <v>0</v>
          </cell>
          <cell r="IF58">
            <v>0</v>
          </cell>
          <cell r="IH58">
            <v>0</v>
          </cell>
          <cell r="IJ58">
            <v>0</v>
          </cell>
          <cell r="IL58">
            <v>0</v>
          </cell>
          <cell r="IO58">
            <v>0</v>
          </cell>
          <cell r="IP58">
            <v>57</v>
          </cell>
        </row>
        <row r="59">
          <cell r="B59" t="str">
            <v>ESTIMACION N°52</v>
          </cell>
          <cell r="E59">
            <v>0</v>
          </cell>
          <cell r="H59">
            <v>0</v>
          </cell>
          <cell r="K59">
            <v>0</v>
          </cell>
          <cell r="N59">
            <v>0</v>
          </cell>
          <cell r="Q59">
            <v>0</v>
          </cell>
          <cell r="T59">
            <v>0</v>
          </cell>
          <cell r="W59">
            <v>0</v>
          </cell>
          <cell r="Z59">
            <v>0</v>
          </cell>
          <cell r="AC59">
            <v>0</v>
          </cell>
          <cell r="AF59">
            <v>0</v>
          </cell>
          <cell r="AI59">
            <v>0</v>
          </cell>
          <cell r="AL59">
            <v>0</v>
          </cell>
          <cell r="AO59">
            <v>0</v>
          </cell>
          <cell r="AR59">
            <v>0</v>
          </cell>
          <cell r="AU59">
            <v>0</v>
          </cell>
          <cell r="AX59">
            <v>0</v>
          </cell>
          <cell r="BA59">
            <v>0</v>
          </cell>
          <cell r="BD59">
            <v>0</v>
          </cell>
          <cell r="BG59">
            <v>0</v>
          </cell>
          <cell r="BJ59">
            <v>0</v>
          </cell>
          <cell r="BM59">
            <v>0</v>
          </cell>
          <cell r="BP59">
            <v>0</v>
          </cell>
          <cell r="BS59">
            <v>0</v>
          </cell>
          <cell r="BV59">
            <v>0</v>
          </cell>
          <cell r="BY59">
            <v>0</v>
          </cell>
          <cell r="CB59">
            <v>0</v>
          </cell>
          <cell r="CE59">
            <v>0</v>
          </cell>
          <cell r="CH59">
            <v>0</v>
          </cell>
          <cell r="CK59">
            <v>0</v>
          </cell>
          <cell r="CN59">
            <v>0</v>
          </cell>
          <cell r="CQ59">
            <v>0</v>
          </cell>
          <cell r="CT59">
            <v>0</v>
          </cell>
          <cell r="CW59">
            <v>0</v>
          </cell>
          <cell r="CZ59">
            <v>0</v>
          </cell>
          <cell r="DC59">
            <v>0</v>
          </cell>
          <cell r="DF59">
            <v>0</v>
          </cell>
          <cell r="DI59">
            <v>0</v>
          </cell>
          <cell r="DL59">
            <v>0</v>
          </cell>
          <cell r="DO59">
            <v>0</v>
          </cell>
          <cell r="DR59">
            <v>0</v>
          </cell>
          <cell r="DU59">
            <v>0</v>
          </cell>
          <cell r="DX59">
            <v>0</v>
          </cell>
          <cell r="EA59">
            <v>0</v>
          </cell>
          <cell r="ED59">
            <v>0</v>
          </cell>
          <cell r="EG59">
            <v>0</v>
          </cell>
          <cell r="EJ59">
            <v>0</v>
          </cell>
          <cell r="EM59">
            <v>0</v>
          </cell>
          <cell r="HJ59">
            <v>0</v>
          </cell>
          <cell r="HL59">
            <v>0</v>
          </cell>
          <cell r="HN59">
            <v>0</v>
          </cell>
          <cell r="HP59">
            <v>0</v>
          </cell>
          <cell r="HR59">
            <v>0</v>
          </cell>
          <cell r="HT59">
            <v>0</v>
          </cell>
          <cell r="HV59">
            <v>0</v>
          </cell>
          <cell r="HX59">
            <v>0</v>
          </cell>
          <cell r="HY59">
            <v>0</v>
          </cell>
          <cell r="HZ59">
            <v>0</v>
          </cell>
          <cell r="IB59">
            <v>0</v>
          </cell>
          <cell r="ID59">
            <v>0</v>
          </cell>
          <cell r="IF59">
            <v>0</v>
          </cell>
          <cell r="IH59">
            <v>0</v>
          </cell>
          <cell r="IJ59">
            <v>0</v>
          </cell>
          <cell r="IL59">
            <v>0</v>
          </cell>
          <cell r="IO59">
            <v>0</v>
          </cell>
          <cell r="IP59">
            <v>58</v>
          </cell>
        </row>
        <row r="60">
          <cell r="B60" t="str">
            <v>ESTIMACION N°53</v>
          </cell>
          <cell r="E60">
            <v>0</v>
          </cell>
          <cell r="H60">
            <v>0</v>
          </cell>
          <cell r="K60">
            <v>0</v>
          </cell>
          <cell r="N60">
            <v>0</v>
          </cell>
          <cell r="Q60">
            <v>0</v>
          </cell>
          <cell r="T60">
            <v>0</v>
          </cell>
          <cell r="W60">
            <v>0</v>
          </cell>
          <cell r="Z60">
            <v>0</v>
          </cell>
          <cell r="AC60">
            <v>0</v>
          </cell>
          <cell r="AF60">
            <v>0</v>
          </cell>
          <cell r="AI60">
            <v>0</v>
          </cell>
          <cell r="AL60">
            <v>0</v>
          </cell>
          <cell r="AO60">
            <v>0</v>
          </cell>
          <cell r="AR60">
            <v>0</v>
          </cell>
          <cell r="AU60">
            <v>0</v>
          </cell>
          <cell r="AX60">
            <v>0</v>
          </cell>
          <cell r="BA60">
            <v>0</v>
          </cell>
          <cell r="BD60">
            <v>0</v>
          </cell>
          <cell r="BG60">
            <v>0</v>
          </cell>
          <cell r="BJ60">
            <v>0</v>
          </cell>
          <cell r="BM60">
            <v>0</v>
          </cell>
          <cell r="BP60">
            <v>0</v>
          </cell>
          <cell r="BS60">
            <v>0</v>
          </cell>
          <cell r="BV60">
            <v>0</v>
          </cell>
          <cell r="BY60">
            <v>0</v>
          </cell>
          <cell r="CB60">
            <v>0</v>
          </cell>
          <cell r="CE60">
            <v>0</v>
          </cell>
          <cell r="CH60">
            <v>0</v>
          </cell>
          <cell r="CK60">
            <v>0</v>
          </cell>
          <cell r="CN60">
            <v>0</v>
          </cell>
          <cell r="CQ60">
            <v>0</v>
          </cell>
          <cell r="CT60">
            <v>0</v>
          </cell>
          <cell r="CW60">
            <v>0</v>
          </cell>
          <cell r="CZ60">
            <v>0</v>
          </cell>
          <cell r="DC60">
            <v>0</v>
          </cell>
          <cell r="DF60">
            <v>0</v>
          </cell>
          <cell r="DI60">
            <v>0</v>
          </cell>
          <cell r="DL60">
            <v>0</v>
          </cell>
          <cell r="DO60">
            <v>0</v>
          </cell>
          <cell r="DR60">
            <v>0</v>
          </cell>
          <cell r="DU60">
            <v>0</v>
          </cell>
          <cell r="DX60">
            <v>0</v>
          </cell>
          <cell r="EA60">
            <v>0</v>
          </cell>
          <cell r="ED60">
            <v>0</v>
          </cell>
          <cell r="EG60">
            <v>0</v>
          </cell>
          <cell r="EJ60">
            <v>0</v>
          </cell>
          <cell r="EM60">
            <v>0</v>
          </cell>
          <cell r="HJ60">
            <v>0</v>
          </cell>
          <cell r="HL60">
            <v>0</v>
          </cell>
          <cell r="HN60">
            <v>0</v>
          </cell>
          <cell r="HP60">
            <v>0</v>
          </cell>
          <cell r="HR60">
            <v>0</v>
          </cell>
          <cell r="HT60">
            <v>0</v>
          </cell>
          <cell r="HV60">
            <v>0</v>
          </cell>
          <cell r="HX60">
            <v>0</v>
          </cell>
          <cell r="HY60">
            <v>0</v>
          </cell>
          <cell r="HZ60">
            <v>0</v>
          </cell>
          <cell r="IB60">
            <v>0</v>
          </cell>
          <cell r="ID60">
            <v>0</v>
          </cell>
          <cell r="IF60">
            <v>0</v>
          </cell>
          <cell r="IH60">
            <v>0</v>
          </cell>
          <cell r="IJ60">
            <v>0</v>
          </cell>
          <cell r="IL60">
            <v>0</v>
          </cell>
          <cell r="IO60">
            <v>0</v>
          </cell>
          <cell r="IP60">
            <v>59</v>
          </cell>
          <cell r="IR60">
            <v>639</v>
          </cell>
        </row>
        <row r="61">
          <cell r="B61" t="str">
            <v>ESTIMACION N°54</v>
          </cell>
          <cell r="E61">
            <v>0</v>
          </cell>
          <cell r="H61">
            <v>0</v>
          </cell>
          <cell r="K61">
            <v>0</v>
          </cell>
          <cell r="N61">
            <v>0</v>
          </cell>
          <cell r="Q61">
            <v>0</v>
          </cell>
          <cell r="T61">
            <v>0</v>
          </cell>
          <cell r="W61">
            <v>0</v>
          </cell>
          <cell r="Z61">
            <v>0</v>
          </cell>
          <cell r="AC61">
            <v>0</v>
          </cell>
          <cell r="AF61">
            <v>0</v>
          </cell>
          <cell r="AI61">
            <v>0</v>
          </cell>
          <cell r="AL61">
            <v>0</v>
          </cell>
          <cell r="AO61">
            <v>0</v>
          </cell>
          <cell r="AR61">
            <v>0</v>
          </cell>
          <cell r="AU61">
            <v>0</v>
          </cell>
          <cell r="AX61">
            <v>0</v>
          </cell>
          <cell r="BA61">
            <v>0</v>
          </cell>
          <cell r="BD61">
            <v>0</v>
          </cell>
          <cell r="BG61">
            <v>0</v>
          </cell>
          <cell r="BJ61">
            <v>0</v>
          </cell>
          <cell r="BM61">
            <v>0</v>
          </cell>
          <cell r="BP61">
            <v>0</v>
          </cell>
          <cell r="BS61">
            <v>0</v>
          </cell>
          <cell r="BV61">
            <v>0</v>
          </cell>
          <cell r="BY61">
            <v>0</v>
          </cell>
          <cell r="CB61">
            <v>0</v>
          </cell>
          <cell r="CE61">
            <v>0</v>
          </cell>
          <cell r="CH61">
            <v>0</v>
          </cell>
          <cell r="CK61">
            <v>0</v>
          </cell>
          <cell r="CN61">
            <v>0</v>
          </cell>
          <cell r="CQ61">
            <v>0</v>
          </cell>
          <cell r="CT61">
            <v>0</v>
          </cell>
          <cell r="CW61">
            <v>0</v>
          </cell>
          <cell r="CZ61">
            <v>0</v>
          </cell>
          <cell r="DC61">
            <v>0</v>
          </cell>
          <cell r="DF61">
            <v>0</v>
          </cell>
          <cell r="DI61">
            <v>0</v>
          </cell>
          <cell r="DL61">
            <v>0</v>
          </cell>
          <cell r="DO61">
            <v>0</v>
          </cell>
          <cell r="DR61">
            <v>0</v>
          </cell>
          <cell r="DU61">
            <v>0</v>
          </cell>
          <cell r="DX61">
            <v>0</v>
          </cell>
          <cell r="EA61">
            <v>0</v>
          </cell>
          <cell r="ED61">
            <v>0</v>
          </cell>
          <cell r="EG61">
            <v>0</v>
          </cell>
          <cell r="EJ61">
            <v>0</v>
          </cell>
          <cell r="EM61">
            <v>0</v>
          </cell>
          <cell r="HJ61">
            <v>0</v>
          </cell>
          <cell r="HL61">
            <v>0</v>
          </cell>
          <cell r="HN61">
            <v>0</v>
          </cell>
          <cell r="HP61">
            <v>0</v>
          </cell>
          <cell r="HR61">
            <v>0</v>
          </cell>
          <cell r="HT61">
            <v>0</v>
          </cell>
          <cell r="HV61">
            <v>0</v>
          </cell>
          <cell r="HX61">
            <v>0</v>
          </cell>
          <cell r="HY61">
            <v>0</v>
          </cell>
          <cell r="HZ61">
            <v>0</v>
          </cell>
          <cell r="IB61">
            <v>0</v>
          </cell>
          <cell r="ID61">
            <v>0</v>
          </cell>
          <cell r="IF61">
            <v>0</v>
          </cell>
          <cell r="IH61">
            <v>0</v>
          </cell>
          <cell r="IJ61">
            <v>0</v>
          </cell>
          <cell r="IL61">
            <v>0</v>
          </cell>
          <cell r="IO61">
            <v>0</v>
          </cell>
          <cell r="IP61">
            <v>60</v>
          </cell>
          <cell r="IR61">
            <v>639</v>
          </cell>
        </row>
        <row r="62">
          <cell r="B62" t="str">
            <v>ESTIMACION N°55</v>
          </cell>
          <cell r="E62">
            <v>0</v>
          </cell>
          <cell r="H62">
            <v>0</v>
          </cell>
          <cell r="K62">
            <v>0</v>
          </cell>
          <cell r="N62">
            <v>0</v>
          </cell>
          <cell r="Q62">
            <v>0</v>
          </cell>
          <cell r="T62">
            <v>0</v>
          </cell>
          <cell r="W62">
            <v>0</v>
          </cell>
          <cell r="Z62">
            <v>0</v>
          </cell>
          <cell r="AC62">
            <v>0</v>
          </cell>
          <cell r="AF62">
            <v>0</v>
          </cell>
          <cell r="AI62">
            <v>0</v>
          </cell>
          <cell r="AL62">
            <v>0</v>
          </cell>
          <cell r="AO62">
            <v>0</v>
          </cell>
          <cell r="AR62">
            <v>0</v>
          </cell>
          <cell r="AU62">
            <v>0</v>
          </cell>
          <cell r="AX62">
            <v>0</v>
          </cell>
          <cell r="BA62">
            <v>0</v>
          </cell>
          <cell r="BD62">
            <v>0</v>
          </cell>
          <cell r="BG62">
            <v>0</v>
          </cell>
          <cell r="BJ62">
            <v>0</v>
          </cell>
          <cell r="BM62">
            <v>0</v>
          </cell>
          <cell r="BP62">
            <v>0</v>
          </cell>
          <cell r="BS62">
            <v>0</v>
          </cell>
          <cell r="BV62">
            <v>0</v>
          </cell>
          <cell r="BY62">
            <v>0</v>
          </cell>
          <cell r="CB62">
            <v>0</v>
          </cell>
          <cell r="CE62">
            <v>0</v>
          </cell>
          <cell r="CH62">
            <v>0</v>
          </cell>
          <cell r="CK62">
            <v>0</v>
          </cell>
          <cell r="CN62">
            <v>0</v>
          </cell>
          <cell r="CQ62">
            <v>0</v>
          </cell>
          <cell r="CT62">
            <v>0</v>
          </cell>
          <cell r="CW62">
            <v>0</v>
          </cell>
          <cell r="CZ62">
            <v>0</v>
          </cell>
          <cell r="DC62">
            <v>0</v>
          </cell>
          <cell r="DF62">
            <v>0</v>
          </cell>
          <cell r="DI62">
            <v>0</v>
          </cell>
          <cell r="DL62">
            <v>0</v>
          </cell>
          <cell r="DO62">
            <v>0</v>
          </cell>
          <cell r="DR62">
            <v>0</v>
          </cell>
          <cell r="DU62">
            <v>0</v>
          </cell>
          <cell r="DX62">
            <v>0</v>
          </cell>
          <cell r="EA62">
            <v>0</v>
          </cell>
          <cell r="ED62">
            <v>0</v>
          </cell>
          <cell r="EG62">
            <v>0</v>
          </cell>
          <cell r="EJ62">
            <v>0</v>
          </cell>
          <cell r="EM62">
            <v>0</v>
          </cell>
          <cell r="HJ62">
            <v>0</v>
          </cell>
          <cell r="HL62">
            <v>0</v>
          </cell>
          <cell r="HN62">
            <v>0</v>
          </cell>
          <cell r="HP62">
            <v>0</v>
          </cell>
          <cell r="HR62">
            <v>0</v>
          </cell>
          <cell r="HT62">
            <v>0</v>
          </cell>
          <cell r="HV62">
            <v>0</v>
          </cell>
          <cell r="HX62">
            <v>0</v>
          </cell>
          <cell r="HY62">
            <v>0</v>
          </cell>
          <cell r="HZ62">
            <v>0</v>
          </cell>
          <cell r="IB62">
            <v>0</v>
          </cell>
          <cell r="ID62">
            <v>0</v>
          </cell>
          <cell r="IF62">
            <v>0</v>
          </cell>
          <cell r="IH62">
            <v>0</v>
          </cell>
          <cell r="IJ62">
            <v>0</v>
          </cell>
          <cell r="IL62">
            <v>0</v>
          </cell>
          <cell r="IO62">
            <v>0</v>
          </cell>
          <cell r="IP62">
            <v>61</v>
          </cell>
          <cell r="IR62">
            <v>419</v>
          </cell>
        </row>
        <row r="63">
          <cell r="B63" t="str">
            <v>ESTIMACION N°56</v>
          </cell>
          <cell r="E63">
            <v>0</v>
          </cell>
          <cell r="H63">
            <v>0</v>
          </cell>
          <cell r="K63">
            <v>0</v>
          </cell>
          <cell r="N63">
            <v>0</v>
          </cell>
          <cell r="Q63">
            <v>0</v>
          </cell>
          <cell r="T63">
            <v>0</v>
          </cell>
          <cell r="W63">
            <v>0</v>
          </cell>
          <cell r="Z63">
            <v>0</v>
          </cell>
          <cell r="AC63">
            <v>0</v>
          </cell>
          <cell r="AF63">
            <v>0</v>
          </cell>
          <cell r="AI63">
            <v>0</v>
          </cell>
          <cell r="AL63">
            <v>0</v>
          </cell>
          <cell r="AO63">
            <v>0</v>
          </cell>
          <cell r="AR63">
            <v>0</v>
          </cell>
          <cell r="AU63">
            <v>0</v>
          </cell>
          <cell r="AX63">
            <v>0</v>
          </cell>
          <cell r="BA63">
            <v>0</v>
          </cell>
          <cell r="BD63">
            <v>0</v>
          </cell>
          <cell r="BG63">
            <v>0</v>
          </cell>
          <cell r="BJ63">
            <v>0</v>
          </cell>
          <cell r="BM63">
            <v>0</v>
          </cell>
          <cell r="BP63">
            <v>0</v>
          </cell>
          <cell r="BS63">
            <v>0</v>
          </cell>
          <cell r="BV63">
            <v>0</v>
          </cell>
          <cell r="BY63">
            <v>0</v>
          </cell>
          <cell r="CB63">
            <v>0</v>
          </cell>
          <cell r="CE63">
            <v>0</v>
          </cell>
          <cell r="CH63">
            <v>0</v>
          </cell>
          <cell r="CK63">
            <v>0</v>
          </cell>
          <cell r="CN63">
            <v>0</v>
          </cell>
          <cell r="CQ63">
            <v>0</v>
          </cell>
          <cell r="CT63">
            <v>0</v>
          </cell>
          <cell r="CW63">
            <v>0</v>
          </cell>
          <cell r="CZ63">
            <v>0</v>
          </cell>
          <cell r="DC63">
            <v>0</v>
          </cell>
          <cell r="DF63">
            <v>0</v>
          </cell>
          <cell r="DI63">
            <v>0</v>
          </cell>
          <cell r="DL63">
            <v>0</v>
          </cell>
          <cell r="DO63">
            <v>0</v>
          </cell>
          <cell r="DR63">
            <v>0</v>
          </cell>
          <cell r="DU63">
            <v>0</v>
          </cell>
          <cell r="DX63">
            <v>0</v>
          </cell>
          <cell r="EA63">
            <v>0</v>
          </cell>
          <cell r="ED63">
            <v>0</v>
          </cell>
          <cell r="EG63">
            <v>0</v>
          </cell>
          <cell r="EJ63">
            <v>0</v>
          </cell>
          <cell r="EM63">
            <v>0</v>
          </cell>
          <cell r="HJ63">
            <v>0</v>
          </cell>
          <cell r="HL63">
            <v>0</v>
          </cell>
          <cell r="HN63">
            <v>0</v>
          </cell>
          <cell r="HP63">
            <v>0</v>
          </cell>
          <cell r="HR63">
            <v>0</v>
          </cell>
          <cell r="HT63">
            <v>0</v>
          </cell>
          <cell r="HV63">
            <v>0</v>
          </cell>
          <cell r="HX63">
            <v>0</v>
          </cell>
          <cell r="HY63">
            <v>0</v>
          </cell>
          <cell r="HZ63">
            <v>0</v>
          </cell>
          <cell r="IB63">
            <v>0</v>
          </cell>
          <cell r="ID63">
            <v>0</v>
          </cell>
          <cell r="IF63">
            <v>0</v>
          </cell>
          <cell r="IH63">
            <v>0</v>
          </cell>
          <cell r="IJ63">
            <v>0</v>
          </cell>
          <cell r="IL63">
            <v>0</v>
          </cell>
          <cell r="IO63">
            <v>0</v>
          </cell>
          <cell r="IP63">
            <v>62</v>
          </cell>
          <cell r="IR63">
            <v>1058</v>
          </cell>
        </row>
        <row r="64">
          <cell r="B64" t="str">
            <v>ESTIMACION N°57</v>
          </cell>
          <cell r="E64">
            <v>0</v>
          </cell>
          <cell r="H64">
            <v>0</v>
          </cell>
          <cell r="K64">
            <v>0</v>
          </cell>
          <cell r="N64">
            <v>0</v>
          </cell>
          <cell r="Q64">
            <v>0</v>
          </cell>
          <cell r="T64">
            <v>0</v>
          </cell>
          <cell r="W64">
            <v>0</v>
          </cell>
          <cell r="Z64">
            <v>0</v>
          </cell>
          <cell r="AC64">
            <v>0</v>
          </cell>
          <cell r="AF64">
            <v>0</v>
          </cell>
          <cell r="AI64">
            <v>0</v>
          </cell>
          <cell r="AL64">
            <v>0</v>
          </cell>
          <cell r="AO64">
            <v>0</v>
          </cell>
          <cell r="AR64">
            <v>0</v>
          </cell>
          <cell r="AU64">
            <v>0</v>
          </cell>
          <cell r="AX64">
            <v>0</v>
          </cell>
          <cell r="BA64">
            <v>0</v>
          </cell>
          <cell r="BD64">
            <v>0</v>
          </cell>
          <cell r="BG64">
            <v>0</v>
          </cell>
          <cell r="BJ64">
            <v>0</v>
          </cell>
          <cell r="BM64">
            <v>0</v>
          </cell>
          <cell r="BP64">
            <v>0</v>
          </cell>
          <cell r="BS64">
            <v>0</v>
          </cell>
          <cell r="BV64">
            <v>0</v>
          </cell>
          <cell r="BY64">
            <v>0</v>
          </cell>
          <cell r="CB64">
            <v>0</v>
          </cell>
          <cell r="CE64">
            <v>0</v>
          </cell>
          <cell r="CH64">
            <v>0</v>
          </cell>
          <cell r="CK64">
            <v>0</v>
          </cell>
          <cell r="CN64">
            <v>0</v>
          </cell>
          <cell r="CQ64">
            <v>0</v>
          </cell>
          <cell r="CT64">
            <v>0</v>
          </cell>
          <cell r="CW64">
            <v>0</v>
          </cell>
          <cell r="CZ64">
            <v>0</v>
          </cell>
          <cell r="DC64">
            <v>0</v>
          </cell>
          <cell r="DF64">
            <v>0</v>
          </cell>
          <cell r="DI64">
            <v>0</v>
          </cell>
          <cell r="DL64">
            <v>0</v>
          </cell>
          <cell r="DO64">
            <v>0</v>
          </cell>
          <cell r="DR64">
            <v>0</v>
          </cell>
          <cell r="DU64">
            <v>0</v>
          </cell>
          <cell r="DX64">
            <v>0</v>
          </cell>
          <cell r="EA64">
            <v>0</v>
          </cell>
          <cell r="ED64">
            <v>0</v>
          </cell>
          <cell r="EG64">
            <v>0</v>
          </cell>
          <cell r="EJ64">
            <v>0</v>
          </cell>
          <cell r="EM64">
            <v>0</v>
          </cell>
          <cell r="HJ64">
            <v>0</v>
          </cell>
          <cell r="HL64">
            <v>0</v>
          </cell>
          <cell r="HN64">
            <v>0</v>
          </cell>
          <cell r="HP64">
            <v>0</v>
          </cell>
          <cell r="HR64">
            <v>0</v>
          </cell>
          <cell r="HT64">
            <v>0</v>
          </cell>
          <cell r="HV64">
            <v>0</v>
          </cell>
          <cell r="HX64">
            <v>0</v>
          </cell>
          <cell r="HY64">
            <v>0</v>
          </cell>
          <cell r="HZ64">
            <v>0</v>
          </cell>
          <cell r="IB64">
            <v>0</v>
          </cell>
          <cell r="ID64">
            <v>0</v>
          </cell>
          <cell r="IF64">
            <v>0</v>
          </cell>
          <cell r="IH64">
            <v>0</v>
          </cell>
          <cell r="IJ64">
            <v>0</v>
          </cell>
          <cell r="IL64">
            <v>0</v>
          </cell>
          <cell r="IO64">
            <v>0</v>
          </cell>
          <cell r="IP64">
            <v>63</v>
          </cell>
        </row>
        <row r="65">
          <cell r="B65" t="str">
            <v>ESTIMACION N°58</v>
          </cell>
          <cell r="E65">
            <v>0</v>
          </cell>
          <cell r="H65">
            <v>0</v>
          </cell>
          <cell r="K65">
            <v>0</v>
          </cell>
          <cell r="N65">
            <v>0</v>
          </cell>
          <cell r="Q65">
            <v>0</v>
          </cell>
          <cell r="T65">
            <v>0</v>
          </cell>
          <cell r="W65">
            <v>0</v>
          </cell>
          <cell r="Z65">
            <v>0</v>
          </cell>
          <cell r="AC65">
            <v>0</v>
          </cell>
          <cell r="AF65">
            <v>0</v>
          </cell>
          <cell r="AI65">
            <v>0</v>
          </cell>
          <cell r="AL65">
            <v>0</v>
          </cell>
          <cell r="AO65">
            <v>0</v>
          </cell>
          <cell r="AR65">
            <v>0</v>
          </cell>
          <cell r="AU65">
            <v>0</v>
          </cell>
          <cell r="AX65">
            <v>0</v>
          </cell>
          <cell r="BA65">
            <v>0</v>
          </cell>
          <cell r="BD65">
            <v>0</v>
          </cell>
          <cell r="BG65">
            <v>0</v>
          </cell>
          <cell r="BJ65">
            <v>0</v>
          </cell>
          <cell r="BM65">
            <v>0</v>
          </cell>
          <cell r="BP65">
            <v>0</v>
          </cell>
          <cell r="BS65">
            <v>0</v>
          </cell>
          <cell r="BV65">
            <v>0</v>
          </cell>
          <cell r="BY65">
            <v>0</v>
          </cell>
          <cell r="CB65">
            <v>0</v>
          </cell>
          <cell r="CE65">
            <v>0</v>
          </cell>
          <cell r="CH65">
            <v>0</v>
          </cell>
          <cell r="CK65">
            <v>0</v>
          </cell>
          <cell r="CN65">
            <v>0</v>
          </cell>
          <cell r="CQ65">
            <v>0</v>
          </cell>
          <cell r="CT65">
            <v>0</v>
          </cell>
          <cell r="CW65">
            <v>0</v>
          </cell>
          <cell r="CZ65">
            <v>0</v>
          </cell>
          <cell r="DC65">
            <v>0</v>
          </cell>
          <cell r="DF65">
            <v>0</v>
          </cell>
          <cell r="DI65">
            <v>0</v>
          </cell>
          <cell r="DL65">
            <v>0</v>
          </cell>
          <cell r="DO65">
            <v>0</v>
          </cell>
          <cell r="DR65">
            <v>0</v>
          </cell>
          <cell r="DU65">
            <v>0</v>
          </cell>
          <cell r="DX65">
            <v>0</v>
          </cell>
          <cell r="EA65">
            <v>0</v>
          </cell>
          <cell r="ED65">
            <v>0</v>
          </cell>
          <cell r="EG65">
            <v>0</v>
          </cell>
          <cell r="EJ65">
            <v>0</v>
          </cell>
          <cell r="EM65">
            <v>0</v>
          </cell>
          <cell r="HJ65">
            <v>0</v>
          </cell>
          <cell r="HL65">
            <v>0</v>
          </cell>
          <cell r="HN65">
            <v>0</v>
          </cell>
          <cell r="HP65">
            <v>0</v>
          </cell>
          <cell r="HR65">
            <v>0</v>
          </cell>
          <cell r="HT65">
            <v>0</v>
          </cell>
          <cell r="HV65">
            <v>0</v>
          </cell>
          <cell r="HX65">
            <v>0</v>
          </cell>
          <cell r="HY65">
            <v>0</v>
          </cell>
          <cell r="HZ65">
            <v>0</v>
          </cell>
          <cell r="IB65">
            <v>0</v>
          </cell>
          <cell r="ID65">
            <v>0</v>
          </cell>
          <cell r="IF65">
            <v>0</v>
          </cell>
          <cell r="IH65">
            <v>0</v>
          </cell>
          <cell r="IJ65">
            <v>0</v>
          </cell>
          <cell r="IL65">
            <v>0</v>
          </cell>
          <cell r="IO65">
            <v>0</v>
          </cell>
          <cell r="IP65">
            <v>64</v>
          </cell>
        </row>
        <row r="66">
          <cell r="B66" t="str">
            <v>ESTIMACION N°59</v>
          </cell>
          <cell r="E66">
            <v>0</v>
          </cell>
          <cell r="H66">
            <v>0</v>
          </cell>
          <cell r="K66">
            <v>0</v>
          </cell>
          <cell r="N66">
            <v>0</v>
          </cell>
          <cell r="Q66">
            <v>0</v>
          </cell>
          <cell r="T66">
            <v>0</v>
          </cell>
          <cell r="W66">
            <v>0</v>
          </cell>
          <cell r="Z66">
            <v>0</v>
          </cell>
          <cell r="AC66">
            <v>0</v>
          </cell>
          <cell r="AF66">
            <v>0</v>
          </cell>
          <cell r="AI66">
            <v>0</v>
          </cell>
          <cell r="AL66">
            <v>0</v>
          </cell>
          <cell r="AO66">
            <v>0</v>
          </cell>
          <cell r="AR66">
            <v>0</v>
          </cell>
          <cell r="AU66">
            <v>0</v>
          </cell>
          <cell r="AX66">
            <v>0</v>
          </cell>
          <cell r="BA66">
            <v>0</v>
          </cell>
          <cell r="BD66">
            <v>0</v>
          </cell>
          <cell r="BG66">
            <v>0</v>
          </cell>
          <cell r="BJ66">
            <v>0</v>
          </cell>
          <cell r="BM66">
            <v>0</v>
          </cell>
          <cell r="BP66">
            <v>0</v>
          </cell>
          <cell r="BS66">
            <v>0</v>
          </cell>
          <cell r="BV66">
            <v>0</v>
          </cell>
          <cell r="BY66">
            <v>0</v>
          </cell>
          <cell r="CB66">
            <v>0</v>
          </cell>
          <cell r="CE66">
            <v>0</v>
          </cell>
          <cell r="CH66">
            <v>0</v>
          </cell>
          <cell r="CK66">
            <v>0</v>
          </cell>
          <cell r="CN66">
            <v>0</v>
          </cell>
          <cell r="CQ66">
            <v>0</v>
          </cell>
          <cell r="CT66">
            <v>0</v>
          </cell>
          <cell r="CW66">
            <v>0</v>
          </cell>
          <cell r="CZ66">
            <v>0</v>
          </cell>
          <cell r="DC66">
            <v>0</v>
          </cell>
          <cell r="DF66">
            <v>0</v>
          </cell>
          <cell r="DI66">
            <v>0</v>
          </cell>
          <cell r="DL66">
            <v>0</v>
          </cell>
          <cell r="DO66">
            <v>0</v>
          </cell>
          <cell r="DR66">
            <v>0</v>
          </cell>
          <cell r="DU66">
            <v>0</v>
          </cell>
          <cell r="DX66">
            <v>0</v>
          </cell>
          <cell r="EA66">
            <v>0</v>
          </cell>
          <cell r="ED66">
            <v>0</v>
          </cell>
          <cell r="EG66">
            <v>0</v>
          </cell>
          <cell r="EJ66">
            <v>0</v>
          </cell>
          <cell r="EM66">
            <v>0</v>
          </cell>
          <cell r="HJ66">
            <v>0</v>
          </cell>
          <cell r="HL66">
            <v>0</v>
          </cell>
          <cell r="HN66">
            <v>0</v>
          </cell>
          <cell r="HP66">
            <v>0</v>
          </cell>
          <cell r="HR66">
            <v>0</v>
          </cell>
          <cell r="HT66">
            <v>0</v>
          </cell>
          <cell r="HV66">
            <v>0</v>
          </cell>
          <cell r="HX66">
            <v>0</v>
          </cell>
          <cell r="HY66">
            <v>0</v>
          </cell>
          <cell r="HZ66">
            <v>0</v>
          </cell>
          <cell r="IB66">
            <v>0</v>
          </cell>
          <cell r="ID66">
            <v>0</v>
          </cell>
          <cell r="IF66">
            <v>0</v>
          </cell>
          <cell r="IH66">
            <v>0</v>
          </cell>
          <cell r="IJ66">
            <v>0</v>
          </cell>
          <cell r="IL66">
            <v>0</v>
          </cell>
          <cell r="IO66">
            <v>0</v>
          </cell>
          <cell r="IP66">
            <v>65</v>
          </cell>
        </row>
        <row r="67">
          <cell r="B67" t="str">
            <v>ESTIMACION N°60</v>
          </cell>
          <cell r="E67">
            <v>0</v>
          </cell>
          <cell r="H67">
            <v>0</v>
          </cell>
          <cell r="K67">
            <v>0</v>
          </cell>
          <cell r="N67">
            <v>0</v>
          </cell>
          <cell r="Q67">
            <v>0</v>
          </cell>
          <cell r="T67">
            <v>0</v>
          </cell>
          <cell r="W67">
            <v>0</v>
          </cell>
          <cell r="Z67">
            <v>0</v>
          </cell>
          <cell r="AC67">
            <v>0</v>
          </cell>
          <cell r="AF67">
            <v>0</v>
          </cell>
          <cell r="AI67">
            <v>0</v>
          </cell>
          <cell r="AL67">
            <v>0</v>
          </cell>
          <cell r="AO67">
            <v>0</v>
          </cell>
          <cell r="AR67">
            <v>0</v>
          </cell>
          <cell r="AU67">
            <v>0</v>
          </cell>
          <cell r="AX67">
            <v>0</v>
          </cell>
          <cell r="BA67">
            <v>0</v>
          </cell>
          <cell r="BD67">
            <v>0</v>
          </cell>
          <cell r="BG67">
            <v>0</v>
          </cell>
          <cell r="BJ67">
            <v>0</v>
          </cell>
          <cell r="BM67">
            <v>0</v>
          </cell>
          <cell r="BP67">
            <v>0</v>
          </cell>
          <cell r="BS67">
            <v>0</v>
          </cell>
          <cell r="BV67">
            <v>0</v>
          </cell>
          <cell r="BY67">
            <v>0</v>
          </cell>
          <cell r="CB67">
            <v>0</v>
          </cell>
          <cell r="CE67">
            <v>0</v>
          </cell>
          <cell r="CH67">
            <v>0</v>
          </cell>
          <cell r="CK67">
            <v>0</v>
          </cell>
          <cell r="CN67">
            <v>0</v>
          </cell>
          <cell r="CQ67">
            <v>0</v>
          </cell>
          <cell r="CT67">
            <v>0</v>
          </cell>
          <cell r="CW67">
            <v>0</v>
          </cell>
          <cell r="CZ67">
            <v>0</v>
          </cell>
          <cell r="DC67">
            <v>0</v>
          </cell>
          <cell r="DF67">
            <v>0</v>
          </cell>
          <cell r="DI67">
            <v>0</v>
          </cell>
          <cell r="DL67">
            <v>0</v>
          </cell>
          <cell r="DO67">
            <v>0</v>
          </cell>
          <cell r="DR67">
            <v>0</v>
          </cell>
          <cell r="DU67">
            <v>0</v>
          </cell>
          <cell r="DX67">
            <v>0</v>
          </cell>
          <cell r="EA67">
            <v>0</v>
          </cell>
          <cell r="ED67">
            <v>0</v>
          </cell>
          <cell r="EG67">
            <v>0</v>
          </cell>
          <cell r="EJ67">
            <v>0</v>
          </cell>
          <cell r="EM67">
            <v>0</v>
          </cell>
          <cell r="HJ67">
            <v>0</v>
          </cell>
          <cell r="HL67">
            <v>0</v>
          </cell>
          <cell r="HN67">
            <v>0</v>
          </cell>
          <cell r="HP67">
            <v>0</v>
          </cell>
          <cell r="HR67">
            <v>0</v>
          </cell>
          <cell r="HT67">
            <v>0</v>
          </cell>
          <cell r="HV67">
            <v>0</v>
          </cell>
          <cell r="HX67">
            <v>0</v>
          </cell>
          <cell r="HY67">
            <v>0</v>
          </cell>
          <cell r="HZ67">
            <v>0</v>
          </cell>
          <cell r="IB67">
            <v>0</v>
          </cell>
          <cell r="ID67">
            <v>0</v>
          </cell>
          <cell r="IF67">
            <v>0</v>
          </cell>
          <cell r="IH67">
            <v>0</v>
          </cell>
          <cell r="IJ67">
            <v>0</v>
          </cell>
          <cell r="IL67">
            <v>0</v>
          </cell>
          <cell r="IO67">
            <v>0</v>
          </cell>
          <cell r="IP67">
            <v>66</v>
          </cell>
        </row>
        <row r="68">
          <cell r="B68" t="str">
            <v>ESTIMACION N°61</v>
          </cell>
          <cell r="E68">
            <v>0</v>
          </cell>
          <cell r="H68">
            <v>0</v>
          </cell>
          <cell r="K68">
            <v>0</v>
          </cell>
          <cell r="N68">
            <v>0</v>
          </cell>
          <cell r="Q68">
            <v>0</v>
          </cell>
          <cell r="T68">
            <v>0</v>
          </cell>
          <cell r="W68">
            <v>0</v>
          </cell>
          <cell r="Z68">
            <v>0</v>
          </cell>
          <cell r="AC68">
            <v>0</v>
          </cell>
          <cell r="AF68">
            <v>0</v>
          </cell>
          <cell r="AI68">
            <v>0</v>
          </cell>
          <cell r="AL68">
            <v>0</v>
          </cell>
          <cell r="AO68">
            <v>0</v>
          </cell>
          <cell r="AR68">
            <v>0</v>
          </cell>
          <cell r="AU68">
            <v>0</v>
          </cell>
          <cell r="AX68">
            <v>0</v>
          </cell>
          <cell r="BA68">
            <v>0</v>
          </cell>
          <cell r="BD68">
            <v>0</v>
          </cell>
          <cell r="BG68">
            <v>0</v>
          </cell>
          <cell r="BJ68">
            <v>0</v>
          </cell>
          <cell r="BM68">
            <v>0</v>
          </cell>
          <cell r="BP68">
            <v>0</v>
          </cell>
          <cell r="BS68">
            <v>0</v>
          </cell>
          <cell r="BV68">
            <v>0</v>
          </cell>
          <cell r="BY68">
            <v>0</v>
          </cell>
          <cell r="CB68">
            <v>0</v>
          </cell>
          <cell r="CE68">
            <v>0</v>
          </cell>
          <cell r="CH68">
            <v>0</v>
          </cell>
          <cell r="CK68">
            <v>0</v>
          </cell>
          <cell r="CN68">
            <v>0</v>
          </cell>
          <cell r="CQ68">
            <v>0</v>
          </cell>
          <cell r="CT68">
            <v>0</v>
          </cell>
          <cell r="CW68">
            <v>0</v>
          </cell>
          <cell r="CZ68">
            <v>0</v>
          </cell>
          <cell r="DC68">
            <v>0</v>
          </cell>
          <cell r="DF68">
            <v>0</v>
          </cell>
          <cell r="DI68">
            <v>0</v>
          </cell>
          <cell r="DL68">
            <v>0</v>
          </cell>
          <cell r="DO68">
            <v>0</v>
          </cell>
          <cell r="DR68">
            <v>0</v>
          </cell>
          <cell r="DU68">
            <v>0</v>
          </cell>
          <cell r="DX68">
            <v>0</v>
          </cell>
          <cell r="EA68">
            <v>0</v>
          </cell>
          <cell r="ED68">
            <v>0</v>
          </cell>
          <cell r="EG68">
            <v>0</v>
          </cell>
          <cell r="EJ68">
            <v>0</v>
          </cell>
          <cell r="EM68">
            <v>0</v>
          </cell>
          <cell r="HJ68">
            <v>0</v>
          </cell>
          <cell r="HL68">
            <v>0</v>
          </cell>
          <cell r="HN68">
            <v>0</v>
          </cell>
          <cell r="HP68">
            <v>0</v>
          </cell>
          <cell r="HR68">
            <v>0</v>
          </cell>
          <cell r="HT68">
            <v>0</v>
          </cell>
          <cell r="HV68">
            <v>0</v>
          </cell>
          <cell r="HX68">
            <v>0</v>
          </cell>
          <cell r="HY68">
            <v>0</v>
          </cell>
          <cell r="HZ68">
            <v>0</v>
          </cell>
          <cell r="IB68">
            <v>0</v>
          </cell>
          <cell r="ID68">
            <v>0</v>
          </cell>
          <cell r="IF68">
            <v>0</v>
          </cell>
          <cell r="IH68">
            <v>0</v>
          </cell>
          <cell r="IJ68">
            <v>0</v>
          </cell>
          <cell r="IL68">
            <v>0</v>
          </cell>
          <cell r="IO68">
            <v>0</v>
          </cell>
          <cell r="IP68">
            <v>67</v>
          </cell>
        </row>
        <row r="69">
          <cell r="B69" t="str">
            <v>ESTIMACION N°62</v>
          </cell>
          <cell r="E69">
            <v>0</v>
          </cell>
          <cell r="H69">
            <v>0</v>
          </cell>
          <cell r="K69">
            <v>0</v>
          </cell>
          <cell r="N69">
            <v>0</v>
          </cell>
          <cell r="Q69">
            <v>0</v>
          </cell>
          <cell r="T69">
            <v>0</v>
          </cell>
          <cell r="W69">
            <v>0</v>
          </cell>
          <cell r="Z69">
            <v>0</v>
          </cell>
          <cell r="AC69">
            <v>0</v>
          </cell>
          <cell r="AF69">
            <v>0</v>
          </cell>
          <cell r="AI69">
            <v>0</v>
          </cell>
          <cell r="AL69">
            <v>0</v>
          </cell>
          <cell r="AO69">
            <v>0</v>
          </cell>
          <cell r="AR69">
            <v>0</v>
          </cell>
          <cell r="AU69">
            <v>0</v>
          </cell>
          <cell r="AX69">
            <v>0</v>
          </cell>
          <cell r="BA69">
            <v>0</v>
          </cell>
          <cell r="BD69">
            <v>0</v>
          </cell>
          <cell r="BG69">
            <v>0</v>
          </cell>
          <cell r="BJ69">
            <v>0</v>
          </cell>
          <cell r="BM69">
            <v>0</v>
          </cell>
          <cell r="BP69">
            <v>0</v>
          </cell>
          <cell r="BS69">
            <v>0</v>
          </cell>
          <cell r="BV69">
            <v>0</v>
          </cell>
          <cell r="BY69">
            <v>0</v>
          </cell>
          <cell r="CB69">
            <v>0</v>
          </cell>
          <cell r="CE69">
            <v>0</v>
          </cell>
          <cell r="CH69">
            <v>0</v>
          </cell>
          <cell r="CK69">
            <v>0</v>
          </cell>
          <cell r="CN69">
            <v>0</v>
          </cell>
          <cell r="CQ69">
            <v>0</v>
          </cell>
          <cell r="CT69">
            <v>0</v>
          </cell>
          <cell r="CW69">
            <v>0</v>
          </cell>
          <cell r="CZ69">
            <v>0</v>
          </cell>
          <cell r="DC69">
            <v>0</v>
          </cell>
          <cell r="DF69">
            <v>0</v>
          </cell>
          <cell r="DI69">
            <v>0</v>
          </cell>
          <cell r="DL69">
            <v>0</v>
          </cell>
          <cell r="DO69">
            <v>0</v>
          </cell>
          <cell r="DR69">
            <v>0</v>
          </cell>
          <cell r="DU69">
            <v>0</v>
          </cell>
          <cell r="DX69">
            <v>0</v>
          </cell>
          <cell r="EA69">
            <v>0</v>
          </cell>
          <cell r="ED69">
            <v>0</v>
          </cell>
          <cell r="EG69">
            <v>0</v>
          </cell>
          <cell r="EJ69">
            <v>0</v>
          </cell>
          <cell r="EM69">
            <v>0</v>
          </cell>
          <cell r="HJ69">
            <v>0</v>
          </cell>
          <cell r="HL69">
            <v>0</v>
          </cell>
          <cell r="HN69">
            <v>0</v>
          </cell>
          <cell r="HP69">
            <v>0</v>
          </cell>
          <cell r="HR69">
            <v>0</v>
          </cell>
          <cell r="HT69">
            <v>0</v>
          </cell>
          <cell r="HV69">
            <v>0</v>
          </cell>
          <cell r="HX69">
            <v>0</v>
          </cell>
          <cell r="HY69">
            <v>0</v>
          </cell>
          <cell r="HZ69">
            <v>0</v>
          </cell>
          <cell r="IB69">
            <v>0</v>
          </cell>
          <cell r="ID69">
            <v>0</v>
          </cell>
          <cell r="IF69">
            <v>0</v>
          </cell>
          <cell r="IH69">
            <v>0</v>
          </cell>
          <cell r="IJ69">
            <v>0</v>
          </cell>
          <cell r="IL69">
            <v>0</v>
          </cell>
          <cell r="IO69">
            <v>0</v>
          </cell>
          <cell r="IP69">
            <v>68</v>
          </cell>
        </row>
        <row r="70">
          <cell r="B70" t="str">
            <v>ESTIMACION N°63</v>
          </cell>
          <cell r="E70">
            <v>0</v>
          </cell>
          <cell r="H70">
            <v>0</v>
          </cell>
          <cell r="K70">
            <v>0</v>
          </cell>
          <cell r="N70">
            <v>0</v>
          </cell>
          <cell r="Q70">
            <v>0</v>
          </cell>
          <cell r="T70">
            <v>0</v>
          </cell>
          <cell r="W70">
            <v>0</v>
          </cell>
          <cell r="Z70">
            <v>0</v>
          </cell>
          <cell r="AC70">
            <v>0</v>
          </cell>
          <cell r="AF70">
            <v>0</v>
          </cell>
          <cell r="AI70">
            <v>0</v>
          </cell>
          <cell r="AL70">
            <v>0</v>
          </cell>
          <cell r="AO70">
            <v>0</v>
          </cell>
          <cell r="AR70">
            <v>0</v>
          </cell>
          <cell r="AU70">
            <v>0</v>
          </cell>
          <cell r="AX70">
            <v>0</v>
          </cell>
          <cell r="BA70">
            <v>0</v>
          </cell>
          <cell r="BD70">
            <v>0</v>
          </cell>
          <cell r="BG70">
            <v>0</v>
          </cell>
          <cell r="BJ70">
            <v>0</v>
          </cell>
          <cell r="BM70">
            <v>0</v>
          </cell>
          <cell r="BP70">
            <v>0</v>
          </cell>
          <cell r="BS70">
            <v>0</v>
          </cell>
          <cell r="BV70">
            <v>0</v>
          </cell>
          <cell r="BY70">
            <v>0</v>
          </cell>
          <cell r="CB70">
            <v>0</v>
          </cell>
          <cell r="CE70">
            <v>0</v>
          </cell>
          <cell r="CH70">
            <v>0</v>
          </cell>
          <cell r="CK70">
            <v>0</v>
          </cell>
          <cell r="CN70">
            <v>0</v>
          </cell>
          <cell r="CQ70">
            <v>0</v>
          </cell>
          <cell r="CT70">
            <v>0</v>
          </cell>
          <cell r="CW70">
            <v>0</v>
          </cell>
          <cell r="CZ70">
            <v>0</v>
          </cell>
          <cell r="DC70">
            <v>0</v>
          </cell>
          <cell r="DF70">
            <v>0</v>
          </cell>
          <cell r="DI70">
            <v>0</v>
          </cell>
          <cell r="DL70">
            <v>0</v>
          </cell>
          <cell r="DO70">
            <v>0</v>
          </cell>
          <cell r="DR70">
            <v>0</v>
          </cell>
          <cell r="DU70">
            <v>0</v>
          </cell>
          <cell r="DX70">
            <v>0</v>
          </cell>
          <cell r="EA70">
            <v>0</v>
          </cell>
          <cell r="ED70">
            <v>0</v>
          </cell>
          <cell r="EG70">
            <v>0</v>
          </cell>
          <cell r="EJ70">
            <v>0</v>
          </cell>
          <cell r="EM70">
            <v>0</v>
          </cell>
          <cell r="HJ70">
            <v>0</v>
          </cell>
          <cell r="HL70">
            <v>0</v>
          </cell>
          <cell r="HN70">
            <v>0</v>
          </cell>
          <cell r="HP70">
            <v>0</v>
          </cell>
          <cell r="HR70">
            <v>0</v>
          </cell>
          <cell r="HT70">
            <v>0</v>
          </cell>
          <cell r="HV70">
            <v>0</v>
          </cell>
          <cell r="HX70">
            <v>0</v>
          </cell>
          <cell r="HY70">
            <v>0</v>
          </cell>
          <cell r="HZ70">
            <v>0</v>
          </cell>
          <cell r="IB70">
            <v>0</v>
          </cell>
          <cell r="ID70">
            <v>0</v>
          </cell>
          <cell r="IF70">
            <v>0</v>
          </cell>
          <cell r="IH70">
            <v>0</v>
          </cell>
          <cell r="IJ70">
            <v>0</v>
          </cell>
          <cell r="IL70">
            <v>0</v>
          </cell>
          <cell r="IO70">
            <v>0</v>
          </cell>
          <cell r="IP70">
            <v>69</v>
          </cell>
        </row>
        <row r="71">
          <cell r="B71" t="str">
            <v>ESTIMACION N°64</v>
          </cell>
          <cell r="E71">
            <v>0</v>
          </cell>
          <cell r="H71">
            <v>0</v>
          </cell>
          <cell r="K71">
            <v>0</v>
          </cell>
          <cell r="N71">
            <v>0</v>
          </cell>
          <cell r="Q71">
            <v>0</v>
          </cell>
          <cell r="T71">
            <v>0</v>
          </cell>
          <cell r="W71">
            <v>0</v>
          </cell>
          <cell r="Z71">
            <v>0</v>
          </cell>
          <cell r="AC71">
            <v>0</v>
          </cell>
          <cell r="AF71">
            <v>0</v>
          </cell>
          <cell r="AI71">
            <v>0</v>
          </cell>
          <cell r="AL71">
            <v>0</v>
          </cell>
          <cell r="AO71">
            <v>0</v>
          </cell>
          <cell r="AR71">
            <v>0</v>
          </cell>
          <cell r="AU71">
            <v>0</v>
          </cell>
          <cell r="AX71">
            <v>0</v>
          </cell>
          <cell r="BA71">
            <v>0</v>
          </cell>
          <cell r="BD71">
            <v>0</v>
          </cell>
          <cell r="BG71">
            <v>0</v>
          </cell>
          <cell r="BJ71">
            <v>0</v>
          </cell>
          <cell r="BM71">
            <v>0</v>
          </cell>
          <cell r="BP71">
            <v>0</v>
          </cell>
          <cell r="BS71">
            <v>0</v>
          </cell>
          <cell r="BV71">
            <v>0</v>
          </cell>
          <cell r="BY71">
            <v>0</v>
          </cell>
          <cell r="CB71">
            <v>0</v>
          </cell>
          <cell r="CE71">
            <v>0</v>
          </cell>
          <cell r="CH71">
            <v>0</v>
          </cell>
          <cell r="CK71">
            <v>0</v>
          </cell>
          <cell r="CN71">
            <v>0</v>
          </cell>
          <cell r="CQ71">
            <v>0</v>
          </cell>
          <cell r="CT71">
            <v>0</v>
          </cell>
          <cell r="CW71">
            <v>0</v>
          </cell>
          <cell r="CZ71">
            <v>0</v>
          </cell>
          <cell r="DC71">
            <v>0</v>
          </cell>
          <cell r="DF71">
            <v>0</v>
          </cell>
          <cell r="DI71">
            <v>0</v>
          </cell>
          <cell r="DL71">
            <v>0</v>
          </cell>
          <cell r="DO71">
            <v>0</v>
          </cell>
          <cell r="DR71">
            <v>0</v>
          </cell>
          <cell r="DU71">
            <v>0</v>
          </cell>
          <cell r="DX71">
            <v>0</v>
          </cell>
          <cell r="EA71">
            <v>0</v>
          </cell>
          <cell r="ED71">
            <v>0</v>
          </cell>
          <cell r="EG71">
            <v>0</v>
          </cell>
          <cell r="EJ71">
            <v>0</v>
          </cell>
          <cell r="EM71">
            <v>0</v>
          </cell>
          <cell r="HJ71">
            <v>0</v>
          </cell>
          <cell r="HL71">
            <v>0</v>
          </cell>
          <cell r="HN71">
            <v>0</v>
          </cell>
          <cell r="HP71">
            <v>0</v>
          </cell>
          <cell r="HR71">
            <v>0</v>
          </cell>
          <cell r="HT71">
            <v>0</v>
          </cell>
          <cell r="HV71">
            <v>0</v>
          </cell>
          <cell r="HX71">
            <v>0</v>
          </cell>
          <cell r="HY71">
            <v>0</v>
          </cell>
          <cell r="HZ71">
            <v>0</v>
          </cell>
          <cell r="IB71">
            <v>0</v>
          </cell>
          <cell r="ID71">
            <v>0</v>
          </cell>
          <cell r="IF71">
            <v>0</v>
          </cell>
          <cell r="IH71">
            <v>0</v>
          </cell>
          <cell r="IJ71">
            <v>0</v>
          </cell>
          <cell r="IL71">
            <v>0</v>
          </cell>
          <cell r="IO71">
            <v>0</v>
          </cell>
          <cell r="IP71">
            <v>70</v>
          </cell>
        </row>
        <row r="72">
          <cell r="B72" t="str">
            <v>ESTIMACION N°65</v>
          </cell>
          <cell r="E72">
            <v>0</v>
          </cell>
          <cell r="H72">
            <v>0</v>
          </cell>
          <cell r="K72">
            <v>0</v>
          </cell>
          <cell r="N72">
            <v>0</v>
          </cell>
          <cell r="Q72">
            <v>0</v>
          </cell>
          <cell r="T72">
            <v>0</v>
          </cell>
          <cell r="W72">
            <v>0</v>
          </cell>
          <cell r="Z72">
            <v>0</v>
          </cell>
          <cell r="AC72">
            <v>0</v>
          </cell>
          <cell r="AF72">
            <v>0</v>
          </cell>
          <cell r="AI72">
            <v>0</v>
          </cell>
          <cell r="AL72">
            <v>0</v>
          </cell>
          <cell r="AO72">
            <v>0</v>
          </cell>
          <cell r="AR72">
            <v>0</v>
          </cell>
          <cell r="AU72">
            <v>0</v>
          </cell>
          <cell r="AX72">
            <v>0</v>
          </cell>
          <cell r="BA72">
            <v>0</v>
          </cell>
          <cell r="BD72">
            <v>0</v>
          </cell>
          <cell r="BG72">
            <v>0</v>
          </cell>
          <cell r="BJ72">
            <v>0</v>
          </cell>
          <cell r="BM72">
            <v>0</v>
          </cell>
          <cell r="BP72">
            <v>0</v>
          </cell>
          <cell r="BS72">
            <v>0</v>
          </cell>
          <cell r="BV72">
            <v>0</v>
          </cell>
          <cell r="BY72">
            <v>0</v>
          </cell>
          <cell r="CB72">
            <v>0</v>
          </cell>
          <cell r="CE72">
            <v>0</v>
          </cell>
          <cell r="CH72">
            <v>0</v>
          </cell>
          <cell r="CK72">
            <v>0</v>
          </cell>
          <cell r="CN72">
            <v>0</v>
          </cell>
          <cell r="CQ72">
            <v>0</v>
          </cell>
          <cell r="CT72">
            <v>0</v>
          </cell>
          <cell r="CW72">
            <v>0</v>
          </cell>
          <cell r="CZ72">
            <v>0</v>
          </cell>
          <cell r="DC72">
            <v>0</v>
          </cell>
          <cell r="DF72">
            <v>0</v>
          </cell>
          <cell r="DI72">
            <v>0</v>
          </cell>
          <cell r="DL72">
            <v>0</v>
          </cell>
          <cell r="DO72">
            <v>0</v>
          </cell>
          <cell r="DR72">
            <v>0</v>
          </cell>
          <cell r="DU72">
            <v>0</v>
          </cell>
          <cell r="DX72">
            <v>0</v>
          </cell>
          <cell r="EA72">
            <v>0</v>
          </cell>
          <cell r="ED72">
            <v>0</v>
          </cell>
          <cell r="EG72">
            <v>0</v>
          </cell>
          <cell r="EJ72">
            <v>0</v>
          </cell>
          <cell r="EM72">
            <v>0</v>
          </cell>
          <cell r="HJ72">
            <v>0</v>
          </cell>
          <cell r="HL72">
            <v>0</v>
          </cell>
          <cell r="HN72">
            <v>0</v>
          </cell>
          <cell r="HP72">
            <v>0</v>
          </cell>
          <cell r="HR72">
            <v>0</v>
          </cell>
          <cell r="HT72">
            <v>0</v>
          </cell>
          <cell r="HV72">
            <v>0</v>
          </cell>
          <cell r="HX72">
            <v>0</v>
          </cell>
          <cell r="HY72">
            <v>0</v>
          </cell>
          <cell r="HZ72">
            <v>0</v>
          </cell>
          <cell r="IB72">
            <v>0</v>
          </cell>
          <cell r="ID72">
            <v>0</v>
          </cell>
          <cell r="IF72">
            <v>0</v>
          </cell>
          <cell r="IH72">
            <v>0</v>
          </cell>
          <cell r="IJ72">
            <v>0</v>
          </cell>
          <cell r="IL72">
            <v>0</v>
          </cell>
          <cell r="IO72">
            <v>0</v>
          </cell>
          <cell r="IP72">
            <v>71</v>
          </cell>
        </row>
        <row r="73">
          <cell r="B73" t="str">
            <v>ESTIMACION N°66</v>
          </cell>
          <cell r="E73">
            <v>0</v>
          </cell>
          <cell r="H73">
            <v>0</v>
          </cell>
          <cell r="K73">
            <v>0</v>
          </cell>
          <cell r="N73">
            <v>0</v>
          </cell>
          <cell r="Q73">
            <v>0</v>
          </cell>
          <cell r="T73">
            <v>0</v>
          </cell>
          <cell r="W73">
            <v>0</v>
          </cell>
          <cell r="Z73">
            <v>0</v>
          </cell>
          <cell r="AC73">
            <v>0</v>
          </cell>
          <cell r="AF73">
            <v>0</v>
          </cell>
          <cell r="AI73">
            <v>0</v>
          </cell>
          <cell r="AL73">
            <v>0</v>
          </cell>
          <cell r="AO73">
            <v>0</v>
          </cell>
          <cell r="AR73">
            <v>0</v>
          </cell>
          <cell r="AU73">
            <v>0</v>
          </cell>
          <cell r="AX73">
            <v>0</v>
          </cell>
          <cell r="BA73">
            <v>0</v>
          </cell>
          <cell r="BD73">
            <v>0</v>
          </cell>
          <cell r="BG73">
            <v>0</v>
          </cell>
          <cell r="BJ73">
            <v>0</v>
          </cell>
          <cell r="BM73">
            <v>0</v>
          </cell>
          <cell r="BP73">
            <v>0</v>
          </cell>
          <cell r="BS73">
            <v>0</v>
          </cell>
          <cell r="BV73">
            <v>0</v>
          </cell>
          <cell r="BY73">
            <v>0</v>
          </cell>
          <cell r="CB73">
            <v>0</v>
          </cell>
          <cell r="CE73">
            <v>0</v>
          </cell>
          <cell r="CH73">
            <v>0</v>
          </cell>
          <cell r="CK73">
            <v>0</v>
          </cell>
          <cell r="CN73">
            <v>0</v>
          </cell>
          <cell r="CQ73">
            <v>0</v>
          </cell>
          <cell r="CT73">
            <v>0</v>
          </cell>
          <cell r="CW73">
            <v>0</v>
          </cell>
          <cell r="CZ73">
            <v>0</v>
          </cell>
          <cell r="DC73">
            <v>0</v>
          </cell>
          <cell r="DF73">
            <v>0</v>
          </cell>
          <cell r="DI73">
            <v>0</v>
          </cell>
          <cell r="DL73">
            <v>0</v>
          </cell>
          <cell r="DO73">
            <v>0</v>
          </cell>
          <cell r="DR73">
            <v>0</v>
          </cell>
          <cell r="DU73">
            <v>0</v>
          </cell>
          <cell r="DX73">
            <v>0</v>
          </cell>
          <cell r="EA73">
            <v>0</v>
          </cell>
          <cell r="ED73">
            <v>0</v>
          </cell>
          <cell r="EG73">
            <v>0</v>
          </cell>
          <cell r="EJ73">
            <v>0</v>
          </cell>
          <cell r="EM73">
            <v>0</v>
          </cell>
          <cell r="HJ73">
            <v>0</v>
          </cell>
          <cell r="HL73">
            <v>0</v>
          </cell>
          <cell r="HN73">
            <v>0</v>
          </cell>
          <cell r="HP73">
            <v>0</v>
          </cell>
          <cell r="HR73">
            <v>0</v>
          </cell>
          <cell r="HT73">
            <v>0</v>
          </cell>
          <cell r="HV73">
            <v>0</v>
          </cell>
          <cell r="HX73">
            <v>0</v>
          </cell>
          <cell r="HY73">
            <v>0</v>
          </cell>
          <cell r="HZ73">
            <v>0</v>
          </cell>
          <cell r="IB73">
            <v>0</v>
          </cell>
          <cell r="ID73">
            <v>0</v>
          </cell>
          <cell r="IF73">
            <v>0</v>
          </cell>
          <cell r="IH73">
            <v>0</v>
          </cell>
          <cell r="IJ73">
            <v>0</v>
          </cell>
          <cell r="IL73">
            <v>0</v>
          </cell>
          <cell r="IO73">
            <v>0</v>
          </cell>
          <cell r="IP73">
            <v>72</v>
          </cell>
        </row>
        <row r="74">
          <cell r="B74" t="str">
            <v>ESTIMACION N°67</v>
          </cell>
          <cell r="E74">
            <v>0</v>
          </cell>
          <cell r="H74">
            <v>0</v>
          </cell>
          <cell r="K74">
            <v>0</v>
          </cell>
          <cell r="N74">
            <v>0</v>
          </cell>
          <cell r="Q74">
            <v>0</v>
          </cell>
          <cell r="T74">
            <v>0</v>
          </cell>
          <cell r="W74">
            <v>0</v>
          </cell>
          <cell r="Z74">
            <v>0</v>
          </cell>
          <cell r="AC74">
            <v>0</v>
          </cell>
          <cell r="AF74">
            <v>0</v>
          </cell>
          <cell r="AI74">
            <v>0</v>
          </cell>
          <cell r="AL74">
            <v>0</v>
          </cell>
          <cell r="AO74">
            <v>0</v>
          </cell>
          <cell r="AR74">
            <v>0</v>
          </cell>
          <cell r="AU74">
            <v>0</v>
          </cell>
          <cell r="AX74">
            <v>0</v>
          </cell>
          <cell r="BA74">
            <v>0</v>
          </cell>
          <cell r="BD74">
            <v>0</v>
          </cell>
          <cell r="BG74">
            <v>0</v>
          </cell>
          <cell r="BJ74">
            <v>0</v>
          </cell>
          <cell r="BM74">
            <v>0</v>
          </cell>
          <cell r="BP74">
            <v>0</v>
          </cell>
          <cell r="BS74">
            <v>0</v>
          </cell>
          <cell r="BV74">
            <v>0</v>
          </cell>
          <cell r="BY74">
            <v>0</v>
          </cell>
          <cell r="CB74">
            <v>0</v>
          </cell>
          <cell r="CE74">
            <v>0</v>
          </cell>
          <cell r="CH74">
            <v>0</v>
          </cell>
          <cell r="CK74">
            <v>0</v>
          </cell>
          <cell r="CN74">
            <v>0</v>
          </cell>
          <cell r="CQ74">
            <v>0</v>
          </cell>
          <cell r="CT74">
            <v>0</v>
          </cell>
          <cell r="CW74">
            <v>0</v>
          </cell>
          <cell r="CZ74">
            <v>0</v>
          </cell>
          <cell r="DC74">
            <v>0</v>
          </cell>
          <cell r="DF74">
            <v>0</v>
          </cell>
          <cell r="DI74">
            <v>0</v>
          </cell>
          <cell r="DL74">
            <v>0</v>
          </cell>
          <cell r="DO74">
            <v>0</v>
          </cell>
          <cell r="DR74">
            <v>0</v>
          </cell>
          <cell r="DU74">
            <v>0</v>
          </cell>
          <cell r="DX74">
            <v>0</v>
          </cell>
          <cell r="EA74">
            <v>0</v>
          </cell>
          <cell r="ED74">
            <v>0</v>
          </cell>
          <cell r="EG74">
            <v>0</v>
          </cell>
          <cell r="EJ74">
            <v>0</v>
          </cell>
          <cell r="EM74">
            <v>0</v>
          </cell>
          <cell r="HJ74">
            <v>0</v>
          </cell>
          <cell r="HL74">
            <v>0</v>
          </cell>
          <cell r="HN74">
            <v>0</v>
          </cell>
          <cell r="HP74">
            <v>0</v>
          </cell>
          <cell r="HR74">
            <v>0</v>
          </cell>
          <cell r="HT74">
            <v>0</v>
          </cell>
          <cell r="HV74">
            <v>0</v>
          </cell>
          <cell r="HX74">
            <v>0</v>
          </cell>
          <cell r="HY74">
            <v>0</v>
          </cell>
          <cell r="HZ74">
            <v>0</v>
          </cell>
          <cell r="IB74">
            <v>0</v>
          </cell>
          <cell r="ID74">
            <v>0</v>
          </cell>
          <cell r="IF74">
            <v>0</v>
          </cell>
          <cell r="IH74">
            <v>0</v>
          </cell>
          <cell r="IJ74">
            <v>0</v>
          </cell>
          <cell r="IL74">
            <v>0</v>
          </cell>
          <cell r="IO74">
            <v>0</v>
          </cell>
          <cell r="IP74">
            <v>73</v>
          </cell>
        </row>
        <row r="75">
          <cell r="B75" t="str">
            <v>ESTIMACION N°68</v>
          </cell>
          <cell r="E75">
            <v>0</v>
          </cell>
          <cell r="H75">
            <v>0</v>
          </cell>
          <cell r="K75">
            <v>0</v>
          </cell>
          <cell r="N75">
            <v>0</v>
          </cell>
          <cell r="Q75">
            <v>0</v>
          </cell>
          <cell r="T75">
            <v>0</v>
          </cell>
          <cell r="W75">
            <v>0</v>
          </cell>
          <cell r="Z75">
            <v>0</v>
          </cell>
          <cell r="AC75">
            <v>0</v>
          </cell>
          <cell r="AF75">
            <v>0</v>
          </cell>
          <cell r="AI75">
            <v>0</v>
          </cell>
          <cell r="AL75">
            <v>0</v>
          </cell>
          <cell r="AO75">
            <v>0</v>
          </cell>
          <cell r="AR75">
            <v>0</v>
          </cell>
          <cell r="AU75">
            <v>0</v>
          </cell>
          <cell r="AX75">
            <v>0</v>
          </cell>
          <cell r="BA75">
            <v>0</v>
          </cell>
          <cell r="BD75">
            <v>0</v>
          </cell>
          <cell r="BG75">
            <v>0</v>
          </cell>
          <cell r="BJ75">
            <v>0</v>
          </cell>
          <cell r="BM75">
            <v>0</v>
          </cell>
          <cell r="BP75">
            <v>0</v>
          </cell>
          <cell r="BS75">
            <v>0</v>
          </cell>
          <cell r="BV75">
            <v>0</v>
          </cell>
          <cell r="BY75">
            <v>0</v>
          </cell>
          <cell r="CB75">
            <v>0</v>
          </cell>
          <cell r="CE75">
            <v>0</v>
          </cell>
          <cell r="CH75">
            <v>0</v>
          </cell>
          <cell r="CK75">
            <v>0</v>
          </cell>
          <cell r="CN75">
            <v>0</v>
          </cell>
          <cell r="CQ75">
            <v>0</v>
          </cell>
          <cell r="CT75">
            <v>0</v>
          </cell>
          <cell r="CW75">
            <v>0</v>
          </cell>
          <cell r="CZ75">
            <v>0</v>
          </cell>
          <cell r="DC75">
            <v>0</v>
          </cell>
          <cell r="DF75">
            <v>0</v>
          </cell>
          <cell r="DI75">
            <v>0</v>
          </cell>
          <cell r="DL75">
            <v>0</v>
          </cell>
          <cell r="DO75">
            <v>0</v>
          </cell>
          <cell r="DR75">
            <v>0</v>
          </cell>
          <cell r="DU75">
            <v>0</v>
          </cell>
          <cell r="DX75">
            <v>0</v>
          </cell>
          <cell r="EA75">
            <v>0</v>
          </cell>
          <cell r="ED75">
            <v>0</v>
          </cell>
          <cell r="EG75">
            <v>0</v>
          </cell>
          <cell r="EJ75">
            <v>0</v>
          </cell>
          <cell r="EM75">
            <v>0</v>
          </cell>
          <cell r="HJ75">
            <v>0</v>
          </cell>
          <cell r="HL75">
            <v>0</v>
          </cell>
          <cell r="HN75">
            <v>0</v>
          </cell>
          <cell r="HP75">
            <v>0</v>
          </cell>
          <cell r="HR75">
            <v>0</v>
          </cell>
          <cell r="HT75">
            <v>0</v>
          </cell>
          <cell r="HV75">
            <v>0</v>
          </cell>
          <cell r="HX75">
            <v>0</v>
          </cell>
          <cell r="HY75">
            <v>0</v>
          </cell>
          <cell r="HZ75">
            <v>0</v>
          </cell>
          <cell r="IB75">
            <v>0</v>
          </cell>
          <cell r="ID75">
            <v>0</v>
          </cell>
          <cell r="IF75">
            <v>0</v>
          </cell>
          <cell r="IH75">
            <v>0</v>
          </cell>
          <cell r="IJ75">
            <v>0</v>
          </cell>
          <cell r="IL75">
            <v>0</v>
          </cell>
          <cell r="IO75">
            <v>0</v>
          </cell>
          <cell r="IP75">
            <v>74</v>
          </cell>
        </row>
        <row r="76">
          <cell r="B76" t="str">
            <v>ESTIMACION N°69</v>
          </cell>
          <cell r="E76">
            <v>0</v>
          </cell>
          <cell r="H76">
            <v>0</v>
          </cell>
          <cell r="K76">
            <v>0</v>
          </cell>
          <cell r="N76">
            <v>0</v>
          </cell>
          <cell r="Q76">
            <v>0</v>
          </cell>
          <cell r="T76">
            <v>0</v>
          </cell>
          <cell r="W76">
            <v>0</v>
          </cell>
          <cell r="Z76">
            <v>0</v>
          </cell>
          <cell r="AC76">
            <v>0</v>
          </cell>
          <cell r="AF76">
            <v>0</v>
          </cell>
          <cell r="AI76">
            <v>0</v>
          </cell>
          <cell r="AL76">
            <v>0</v>
          </cell>
          <cell r="AO76">
            <v>0</v>
          </cell>
          <cell r="AR76">
            <v>0</v>
          </cell>
          <cell r="AU76">
            <v>0</v>
          </cell>
          <cell r="AX76">
            <v>0</v>
          </cell>
          <cell r="BA76">
            <v>0</v>
          </cell>
          <cell r="BD76">
            <v>0</v>
          </cell>
          <cell r="BG76">
            <v>0</v>
          </cell>
          <cell r="BJ76">
            <v>0</v>
          </cell>
          <cell r="BM76">
            <v>0</v>
          </cell>
          <cell r="BP76">
            <v>0</v>
          </cell>
          <cell r="BS76">
            <v>0</v>
          </cell>
          <cell r="BV76">
            <v>0</v>
          </cell>
          <cell r="BY76">
            <v>0</v>
          </cell>
          <cell r="CB76">
            <v>0</v>
          </cell>
          <cell r="CE76">
            <v>0</v>
          </cell>
          <cell r="CH76">
            <v>0</v>
          </cell>
          <cell r="CK76">
            <v>0</v>
          </cell>
          <cell r="CN76">
            <v>0</v>
          </cell>
          <cell r="CQ76">
            <v>0</v>
          </cell>
          <cell r="CT76">
            <v>0</v>
          </cell>
          <cell r="CW76">
            <v>0</v>
          </cell>
          <cell r="CZ76">
            <v>0</v>
          </cell>
          <cell r="DC76">
            <v>0</v>
          </cell>
          <cell r="DF76">
            <v>0</v>
          </cell>
          <cell r="DI76">
            <v>0</v>
          </cell>
          <cell r="DL76">
            <v>0</v>
          </cell>
          <cell r="DO76">
            <v>0</v>
          </cell>
          <cell r="DR76">
            <v>0</v>
          </cell>
          <cell r="DU76">
            <v>0</v>
          </cell>
          <cell r="DX76">
            <v>0</v>
          </cell>
          <cell r="EA76">
            <v>0</v>
          </cell>
          <cell r="ED76">
            <v>0</v>
          </cell>
          <cell r="EG76">
            <v>0</v>
          </cell>
          <cell r="EJ76">
            <v>0</v>
          </cell>
          <cell r="EM76">
            <v>0</v>
          </cell>
          <cell r="HJ76">
            <v>0</v>
          </cell>
          <cell r="HL76">
            <v>0</v>
          </cell>
          <cell r="HN76">
            <v>0</v>
          </cell>
          <cell r="HP76">
            <v>0</v>
          </cell>
          <cell r="HR76">
            <v>0</v>
          </cell>
          <cell r="HT76">
            <v>0</v>
          </cell>
          <cell r="HV76">
            <v>0</v>
          </cell>
          <cell r="HX76">
            <v>0</v>
          </cell>
          <cell r="HY76">
            <v>0</v>
          </cell>
          <cell r="HZ76">
            <v>0</v>
          </cell>
          <cell r="IB76">
            <v>0</v>
          </cell>
          <cell r="ID76">
            <v>0</v>
          </cell>
          <cell r="IF76">
            <v>0</v>
          </cell>
          <cell r="IH76">
            <v>0</v>
          </cell>
          <cell r="IJ76">
            <v>0</v>
          </cell>
          <cell r="IL76">
            <v>0</v>
          </cell>
          <cell r="IO76">
            <v>0</v>
          </cell>
          <cell r="IP76">
            <v>75</v>
          </cell>
        </row>
        <row r="77">
          <cell r="B77" t="str">
            <v>ESTIMACION N°70</v>
          </cell>
          <cell r="E77">
            <v>0</v>
          </cell>
          <cell r="H77">
            <v>0</v>
          </cell>
          <cell r="K77">
            <v>0</v>
          </cell>
          <cell r="N77">
            <v>0</v>
          </cell>
          <cell r="Q77">
            <v>0</v>
          </cell>
          <cell r="T77">
            <v>0</v>
          </cell>
          <cell r="W77">
            <v>0</v>
          </cell>
          <cell r="Z77">
            <v>0</v>
          </cell>
          <cell r="AC77">
            <v>0</v>
          </cell>
          <cell r="AF77">
            <v>0</v>
          </cell>
          <cell r="AI77">
            <v>0</v>
          </cell>
          <cell r="AL77">
            <v>0</v>
          </cell>
          <cell r="AO77">
            <v>0</v>
          </cell>
          <cell r="AR77">
            <v>0</v>
          </cell>
          <cell r="AU77">
            <v>0</v>
          </cell>
          <cell r="AX77">
            <v>0</v>
          </cell>
          <cell r="BA77">
            <v>0</v>
          </cell>
          <cell r="BD77">
            <v>0</v>
          </cell>
          <cell r="BG77">
            <v>0</v>
          </cell>
          <cell r="BJ77">
            <v>0</v>
          </cell>
          <cell r="BM77">
            <v>0</v>
          </cell>
          <cell r="BP77">
            <v>0</v>
          </cell>
          <cell r="BS77">
            <v>0</v>
          </cell>
          <cell r="BV77">
            <v>0</v>
          </cell>
          <cell r="BY77">
            <v>0</v>
          </cell>
          <cell r="CB77">
            <v>0</v>
          </cell>
          <cell r="CE77">
            <v>0</v>
          </cell>
          <cell r="CH77">
            <v>0</v>
          </cell>
          <cell r="CK77">
            <v>0</v>
          </cell>
          <cell r="CN77">
            <v>0</v>
          </cell>
          <cell r="CQ77">
            <v>0</v>
          </cell>
          <cell r="CT77">
            <v>0</v>
          </cell>
          <cell r="CW77">
            <v>0</v>
          </cell>
          <cell r="CZ77">
            <v>0</v>
          </cell>
          <cell r="DC77">
            <v>0</v>
          </cell>
          <cell r="DF77">
            <v>0</v>
          </cell>
          <cell r="DI77">
            <v>0</v>
          </cell>
          <cell r="DL77">
            <v>0</v>
          </cell>
          <cell r="DO77">
            <v>0</v>
          </cell>
          <cell r="DR77">
            <v>0</v>
          </cell>
          <cell r="DU77">
            <v>0</v>
          </cell>
          <cell r="DX77">
            <v>0</v>
          </cell>
          <cell r="EA77">
            <v>0</v>
          </cell>
          <cell r="ED77">
            <v>0</v>
          </cell>
          <cell r="EG77">
            <v>0</v>
          </cell>
          <cell r="EJ77">
            <v>0</v>
          </cell>
          <cell r="EM77">
            <v>0</v>
          </cell>
          <cell r="HJ77">
            <v>0</v>
          </cell>
          <cell r="HL77">
            <v>0</v>
          </cell>
          <cell r="HN77">
            <v>0</v>
          </cell>
          <cell r="HP77">
            <v>0</v>
          </cell>
          <cell r="HR77">
            <v>0</v>
          </cell>
          <cell r="HT77">
            <v>0</v>
          </cell>
          <cell r="HV77">
            <v>0</v>
          </cell>
          <cell r="HX77">
            <v>0</v>
          </cell>
          <cell r="HY77">
            <v>0</v>
          </cell>
          <cell r="HZ77">
            <v>0</v>
          </cell>
          <cell r="IB77">
            <v>0</v>
          </cell>
          <cell r="ID77">
            <v>0</v>
          </cell>
          <cell r="IF77">
            <v>0</v>
          </cell>
          <cell r="IH77">
            <v>0</v>
          </cell>
          <cell r="IJ77">
            <v>0</v>
          </cell>
          <cell r="IL77">
            <v>0</v>
          </cell>
          <cell r="IO77">
            <v>0</v>
          </cell>
          <cell r="IP77">
            <v>76</v>
          </cell>
        </row>
        <row r="78">
          <cell r="B78" t="str">
            <v>ESTIMACION N°71</v>
          </cell>
          <cell r="E78">
            <v>0</v>
          </cell>
          <cell r="H78">
            <v>0</v>
          </cell>
          <cell r="K78">
            <v>0</v>
          </cell>
          <cell r="N78">
            <v>0</v>
          </cell>
          <cell r="Q78">
            <v>0</v>
          </cell>
          <cell r="T78">
            <v>0</v>
          </cell>
          <cell r="W78">
            <v>0</v>
          </cell>
          <cell r="Z78">
            <v>0</v>
          </cell>
          <cell r="AC78">
            <v>0</v>
          </cell>
          <cell r="AF78">
            <v>0</v>
          </cell>
          <cell r="AI78">
            <v>0</v>
          </cell>
          <cell r="AL78">
            <v>0</v>
          </cell>
          <cell r="AO78">
            <v>0</v>
          </cell>
          <cell r="AR78">
            <v>0</v>
          </cell>
          <cell r="AU78">
            <v>0</v>
          </cell>
          <cell r="AX78">
            <v>0</v>
          </cell>
          <cell r="BA78">
            <v>0</v>
          </cell>
          <cell r="BD78">
            <v>0</v>
          </cell>
          <cell r="BG78">
            <v>0</v>
          </cell>
          <cell r="BJ78">
            <v>0</v>
          </cell>
          <cell r="BM78">
            <v>0</v>
          </cell>
          <cell r="BP78">
            <v>0</v>
          </cell>
          <cell r="BS78">
            <v>0</v>
          </cell>
          <cell r="BV78">
            <v>0</v>
          </cell>
          <cell r="BY78">
            <v>0</v>
          </cell>
          <cell r="CB78">
            <v>0</v>
          </cell>
          <cell r="CE78">
            <v>0</v>
          </cell>
          <cell r="CH78">
            <v>0</v>
          </cell>
          <cell r="CK78">
            <v>0</v>
          </cell>
          <cell r="CN78">
            <v>0</v>
          </cell>
          <cell r="CQ78">
            <v>0</v>
          </cell>
          <cell r="CT78">
            <v>0</v>
          </cell>
          <cell r="CW78">
            <v>0</v>
          </cell>
          <cell r="CZ78">
            <v>0</v>
          </cell>
          <cell r="DC78">
            <v>0</v>
          </cell>
          <cell r="DF78">
            <v>0</v>
          </cell>
          <cell r="DI78">
            <v>0</v>
          </cell>
          <cell r="DL78">
            <v>0</v>
          </cell>
          <cell r="DO78">
            <v>0</v>
          </cell>
          <cell r="DR78">
            <v>0</v>
          </cell>
          <cell r="DU78">
            <v>0</v>
          </cell>
          <cell r="DX78">
            <v>0</v>
          </cell>
          <cell r="EA78">
            <v>0</v>
          </cell>
          <cell r="ED78">
            <v>0</v>
          </cell>
          <cell r="EG78">
            <v>0</v>
          </cell>
          <cell r="EJ78">
            <v>0</v>
          </cell>
          <cell r="EM78">
            <v>0</v>
          </cell>
          <cell r="HJ78">
            <v>0</v>
          </cell>
          <cell r="HL78">
            <v>0</v>
          </cell>
          <cell r="HN78">
            <v>0</v>
          </cell>
          <cell r="HP78">
            <v>0</v>
          </cell>
          <cell r="HR78">
            <v>0</v>
          </cell>
          <cell r="HT78">
            <v>0</v>
          </cell>
          <cell r="HV78">
            <v>0</v>
          </cell>
          <cell r="HX78">
            <v>0</v>
          </cell>
          <cell r="HY78">
            <v>0</v>
          </cell>
          <cell r="HZ78">
            <v>0</v>
          </cell>
          <cell r="IB78">
            <v>0</v>
          </cell>
          <cell r="ID78">
            <v>0</v>
          </cell>
          <cell r="IF78">
            <v>0</v>
          </cell>
          <cell r="IH78">
            <v>0</v>
          </cell>
          <cell r="IJ78">
            <v>0</v>
          </cell>
          <cell r="IL78">
            <v>0</v>
          </cell>
          <cell r="IO78">
            <v>0</v>
          </cell>
          <cell r="IP78">
            <v>77</v>
          </cell>
        </row>
        <row r="79">
          <cell r="B79" t="str">
            <v>ESTIMACION N°72</v>
          </cell>
          <cell r="E79">
            <v>0</v>
          </cell>
          <cell r="H79">
            <v>0</v>
          </cell>
          <cell r="K79">
            <v>0</v>
          </cell>
          <cell r="N79">
            <v>0</v>
          </cell>
          <cell r="Q79">
            <v>0</v>
          </cell>
          <cell r="T79">
            <v>0</v>
          </cell>
          <cell r="W79">
            <v>0</v>
          </cell>
          <cell r="Z79">
            <v>0</v>
          </cell>
          <cell r="AC79">
            <v>0</v>
          </cell>
          <cell r="AF79">
            <v>0</v>
          </cell>
          <cell r="AI79">
            <v>0</v>
          </cell>
          <cell r="AL79">
            <v>0</v>
          </cell>
          <cell r="AO79">
            <v>0</v>
          </cell>
          <cell r="AR79">
            <v>0</v>
          </cell>
          <cell r="AU79">
            <v>0</v>
          </cell>
          <cell r="AX79">
            <v>0</v>
          </cell>
          <cell r="BA79">
            <v>0</v>
          </cell>
          <cell r="BD79">
            <v>0</v>
          </cell>
          <cell r="BG79">
            <v>0</v>
          </cell>
          <cell r="BJ79">
            <v>0</v>
          </cell>
          <cell r="BM79">
            <v>0</v>
          </cell>
          <cell r="BP79">
            <v>0</v>
          </cell>
          <cell r="BS79">
            <v>0</v>
          </cell>
          <cell r="BV79">
            <v>0</v>
          </cell>
          <cell r="BY79">
            <v>0</v>
          </cell>
          <cell r="CB79">
            <v>0</v>
          </cell>
          <cell r="CE79">
            <v>0</v>
          </cell>
          <cell r="CH79">
            <v>0</v>
          </cell>
          <cell r="CK79">
            <v>0</v>
          </cell>
          <cell r="CN79">
            <v>0</v>
          </cell>
          <cell r="CQ79">
            <v>0</v>
          </cell>
          <cell r="CT79">
            <v>0</v>
          </cell>
          <cell r="CW79">
            <v>0</v>
          </cell>
          <cell r="CZ79">
            <v>0</v>
          </cell>
          <cell r="DC79">
            <v>0</v>
          </cell>
          <cell r="DF79">
            <v>0</v>
          </cell>
          <cell r="DI79">
            <v>0</v>
          </cell>
          <cell r="DL79">
            <v>0</v>
          </cell>
          <cell r="DO79">
            <v>0</v>
          </cell>
          <cell r="DR79">
            <v>0</v>
          </cell>
          <cell r="DU79">
            <v>0</v>
          </cell>
          <cell r="DX79">
            <v>0</v>
          </cell>
          <cell r="EA79">
            <v>0</v>
          </cell>
          <cell r="ED79">
            <v>0</v>
          </cell>
          <cell r="EG79">
            <v>0</v>
          </cell>
          <cell r="EJ79">
            <v>0</v>
          </cell>
          <cell r="EM79">
            <v>0</v>
          </cell>
          <cell r="HJ79">
            <v>0</v>
          </cell>
          <cell r="HL79">
            <v>0</v>
          </cell>
          <cell r="HN79">
            <v>0</v>
          </cell>
          <cell r="HP79">
            <v>0</v>
          </cell>
          <cell r="HR79">
            <v>0</v>
          </cell>
          <cell r="HT79">
            <v>0</v>
          </cell>
          <cell r="HV79">
            <v>0</v>
          </cell>
          <cell r="HX79">
            <v>0</v>
          </cell>
          <cell r="HY79">
            <v>0</v>
          </cell>
          <cell r="HZ79">
            <v>0</v>
          </cell>
          <cell r="IB79">
            <v>0</v>
          </cell>
          <cell r="ID79">
            <v>0</v>
          </cell>
          <cell r="IF79">
            <v>0</v>
          </cell>
          <cell r="IH79">
            <v>0</v>
          </cell>
          <cell r="IJ79">
            <v>0</v>
          </cell>
          <cell r="IL79">
            <v>0</v>
          </cell>
          <cell r="IO79">
            <v>0</v>
          </cell>
          <cell r="IP79">
            <v>78</v>
          </cell>
        </row>
        <row r="80">
          <cell r="B80" t="str">
            <v>ESTIMACION N°73</v>
          </cell>
          <cell r="E80">
            <v>0</v>
          </cell>
          <cell r="H80">
            <v>0</v>
          </cell>
          <cell r="K80">
            <v>0</v>
          </cell>
          <cell r="N80">
            <v>0</v>
          </cell>
          <cell r="Q80">
            <v>0</v>
          </cell>
          <cell r="T80">
            <v>0</v>
          </cell>
          <cell r="W80">
            <v>0</v>
          </cell>
          <cell r="Z80">
            <v>0</v>
          </cell>
          <cell r="AC80">
            <v>0</v>
          </cell>
          <cell r="AF80">
            <v>0</v>
          </cell>
          <cell r="AI80">
            <v>0</v>
          </cell>
          <cell r="AL80">
            <v>0</v>
          </cell>
          <cell r="AO80">
            <v>0</v>
          </cell>
          <cell r="AR80">
            <v>0</v>
          </cell>
          <cell r="AU80">
            <v>0</v>
          </cell>
          <cell r="AX80">
            <v>0</v>
          </cell>
          <cell r="BA80">
            <v>0</v>
          </cell>
          <cell r="BD80">
            <v>0</v>
          </cell>
          <cell r="BG80">
            <v>0</v>
          </cell>
          <cell r="BJ80">
            <v>0</v>
          </cell>
          <cell r="BM80">
            <v>0</v>
          </cell>
          <cell r="BP80">
            <v>0</v>
          </cell>
          <cell r="BS80">
            <v>0</v>
          </cell>
          <cell r="BV80">
            <v>0</v>
          </cell>
          <cell r="BY80">
            <v>0</v>
          </cell>
          <cell r="CB80">
            <v>0</v>
          </cell>
          <cell r="CE80">
            <v>0</v>
          </cell>
          <cell r="CH80">
            <v>0</v>
          </cell>
          <cell r="CK80">
            <v>0</v>
          </cell>
          <cell r="CN80">
            <v>0</v>
          </cell>
          <cell r="CQ80">
            <v>0</v>
          </cell>
          <cell r="CT80">
            <v>0</v>
          </cell>
          <cell r="CW80">
            <v>0</v>
          </cell>
          <cell r="CZ80">
            <v>0</v>
          </cell>
          <cell r="DC80">
            <v>0</v>
          </cell>
          <cell r="DF80">
            <v>0</v>
          </cell>
          <cell r="DI80">
            <v>0</v>
          </cell>
          <cell r="DL80">
            <v>0</v>
          </cell>
          <cell r="DO80">
            <v>0</v>
          </cell>
          <cell r="DR80">
            <v>0</v>
          </cell>
          <cell r="DU80">
            <v>0</v>
          </cell>
          <cell r="DX80">
            <v>0</v>
          </cell>
          <cell r="EA80">
            <v>0</v>
          </cell>
          <cell r="ED80">
            <v>0</v>
          </cell>
          <cell r="EG80">
            <v>0</v>
          </cell>
          <cell r="EJ80">
            <v>0</v>
          </cell>
          <cell r="EM80">
            <v>0</v>
          </cell>
          <cell r="HJ80">
            <v>0</v>
          </cell>
          <cell r="HL80">
            <v>0</v>
          </cell>
          <cell r="HN80">
            <v>0</v>
          </cell>
          <cell r="HP80">
            <v>0</v>
          </cell>
          <cell r="HR80">
            <v>0</v>
          </cell>
          <cell r="HT80">
            <v>0</v>
          </cell>
          <cell r="HV80">
            <v>0</v>
          </cell>
          <cell r="HX80">
            <v>0</v>
          </cell>
          <cell r="HY80">
            <v>0</v>
          </cell>
          <cell r="HZ80">
            <v>0</v>
          </cell>
          <cell r="IB80">
            <v>0</v>
          </cell>
          <cell r="ID80">
            <v>0</v>
          </cell>
          <cell r="IF80">
            <v>0</v>
          </cell>
          <cell r="IH80">
            <v>0</v>
          </cell>
          <cell r="IJ80">
            <v>0</v>
          </cell>
          <cell r="IL80">
            <v>0</v>
          </cell>
          <cell r="IO80">
            <v>0</v>
          </cell>
          <cell r="IP80">
            <v>76</v>
          </cell>
        </row>
        <row r="81">
          <cell r="B81" t="str">
            <v>ESTIMACION N°74</v>
          </cell>
          <cell r="E81">
            <v>0</v>
          </cell>
          <cell r="H81">
            <v>0</v>
          </cell>
          <cell r="K81">
            <v>0</v>
          </cell>
          <cell r="N81">
            <v>0</v>
          </cell>
          <cell r="Q81">
            <v>0</v>
          </cell>
          <cell r="T81">
            <v>0</v>
          </cell>
          <cell r="W81">
            <v>0</v>
          </cell>
          <cell r="Z81">
            <v>0</v>
          </cell>
          <cell r="AC81">
            <v>0</v>
          </cell>
          <cell r="AF81">
            <v>0</v>
          </cell>
          <cell r="AI81">
            <v>0</v>
          </cell>
          <cell r="AL81">
            <v>0</v>
          </cell>
          <cell r="AO81">
            <v>0</v>
          </cell>
          <cell r="AR81">
            <v>0</v>
          </cell>
          <cell r="AU81">
            <v>0</v>
          </cell>
          <cell r="AX81">
            <v>0</v>
          </cell>
          <cell r="BA81">
            <v>0</v>
          </cell>
          <cell r="BD81">
            <v>0</v>
          </cell>
          <cell r="BG81">
            <v>0</v>
          </cell>
          <cell r="BJ81">
            <v>0</v>
          </cell>
          <cell r="BM81">
            <v>0</v>
          </cell>
          <cell r="BP81">
            <v>0</v>
          </cell>
          <cell r="BS81">
            <v>0</v>
          </cell>
          <cell r="BV81">
            <v>0</v>
          </cell>
          <cell r="BY81">
            <v>0</v>
          </cell>
          <cell r="CB81">
            <v>0</v>
          </cell>
          <cell r="CE81">
            <v>0</v>
          </cell>
          <cell r="CH81">
            <v>0</v>
          </cell>
          <cell r="CK81">
            <v>0</v>
          </cell>
          <cell r="CN81">
            <v>0</v>
          </cell>
          <cell r="CQ81">
            <v>0</v>
          </cell>
          <cell r="CT81">
            <v>0</v>
          </cell>
          <cell r="CW81">
            <v>0</v>
          </cell>
          <cell r="CZ81">
            <v>0</v>
          </cell>
          <cell r="DC81">
            <v>0</v>
          </cell>
          <cell r="DF81">
            <v>0</v>
          </cell>
          <cell r="DI81">
            <v>0</v>
          </cell>
          <cell r="DL81">
            <v>0</v>
          </cell>
          <cell r="DO81">
            <v>0</v>
          </cell>
          <cell r="DR81">
            <v>0</v>
          </cell>
          <cell r="DU81">
            <v>0</v>
          </cell>
          <cell r="DX81">
            <v>0</v>
          </cell>
          <cell r="EA81">
            <v>0</v>
          </cell>
          <cell r="ED81">
            <v>0</v>
          </cell>
          <cell r="EG81">
            <v>0</v>
          </cell>
          <cell r="EJ81">
            <v>0</v>
          </cell>
          <cell r="EM81">
            <v>0</v>
          </cell>
          <cell r="HJ81">
            <v>0</v>
          </cell>
          <cell r="HL81">
            <v>0</v>
          </cell>
          <cell r="HN81">
            <v>0</v>
          </cell>
          <cell r="HP81">
            <v>0</v>
          </cell>
          <cell r="HR81">
            <v>0</v>
          </cell>
          <cell r="HT81">
            <v>0</v>
          </cell>
          <cell r="HV81">
            <v>0</v>
          </cell>
          <cell r="HX81">
            <v>0</v>
          </cell>
          <cell r="HY81">
            <v>0</v>
          </cell>
          <cell r="HZ81">
            <v>0</v>
          </cell>
          <cell r="IB81">
            <v>0</v>
          </cell>
          <cell r="ID81">
            <v>0</v>
          </cell>
          <cell r="IF81">
            <v>0</v>
          </cell>
          <cell r="IH81">
            <v>0</v>
          </cell>
          <cell r="IJ81">
            <v>0</v>
          </cell>
          <cell r="IL81">
            <v>0</v>
          </cell>
          <cell r="IO81">
            <v>0</v>
          </cell>
          <cell r="IP81">
            <v>77</v>
          </cell>
        </row>
        <row r="82">
          <cell r="B82" t="str">
            <v>ESTIMACION N°75</v>
          </cell>
          <cell r="E82">
            <v>0</v>
          </cell>
          <cell r="H82">
            <v>0</v>
          </cell>
          <cell r="K82">
            <v>0</v>
          </cell>
          <cell r="N82">
            <v>0</v>
          </cell>
          <cell r="Q82">
            <v>0</v>
          </cell>
          <cell r="T82">
            <v>0</v>
          </cell>
          <cell r="W82">
            <v>0</v>
          </cell>
          <cell r="Z82">
            <v>0</v>
          </cell>
          <cell r="AC82">
            <v>0</v>
          </cell>
          <cell r="AF82">
            <v>0</v>
          </cell>
          <cell r="AI82">
            <v>0</v>
          </cell>
          <cell r="AL82">
            <v>0</v>
          </cell>
          <cell r="AO82">
            <v>0</v>
          </cell>
          <cell r="AR82">
            <v>0</v>
          </cell>
          <cell r="AU82">
            <v>0</v>
          </cell>
          <cell r="AX82">
            <v>0</v>
          </cell>
          <cell r="BA82">
            <v>0</v>
          </cell>
          <cell r="BD82">
            <v>0</v>
          </cell>
          <cell r="BG82">
            <v>0</v>
          </cell>
          <cell r="BJ82">
            <v>0</v>
          </cell>
          <cell r="BM82">
            <v>0</v>
          </cell>
          <cell r="BP82">
            <v>0</v>
          </cell>
          <cell r="BS82">
            <v>0</v>
          </cell>
          <cell r="BV82">
            <v>0</v>
          </cell>
          <cell r="BY82">
            <v>0</v>
          </cell>
          <cell r="CB82">
            <v>0</v>
          </cell>
          <cell r="CE82">
            <v>0</v>
          </cell>
          <cell r="CH82">
            <v>0</v>
          </cell>
          <cell r="CK82">
            <v>0</v>
          </cell>
          <cell r="CN82">
            <v>0</v>
          </cell>
          <cell r="CQ82">
            <v>0</v>
          </cell>
          <cell r="CT82">
            <v>0</v>
          </cell>
          <cell r="CW82">
            <v>0</v>
          </cell>
          <cell r="CZ82">
            <v>0</v>
          </cell>
          <cell r="DC82">
            <v>0</v>
          </cell>
          <cell r="DF82">
            <v>0</v>
          </cell>
          <cell r="DI82">
            <v>0</v>
          </cell>
          <cell r="DL82">
            <v>0</v>
          </cell>
          <cell r="DO82">
            <v>0</v>
          </cell>
          <cell r="DR82">
            <v>0</v>
          </cell>
          <cell r="DU82">
            <v>0</v>
          </cell>
          <cell r="DX82">
            <v>0</v>
          </cell>
          <cell r="EA82">
            <v>0</v>
          </cell>
          <cell r="ED82">
            <v>0</v>
          </cell>
          <cell r="EG82">
            <v>0</v>
          </cell>
          <cell r="EJ82">
            <v>0</v>
          </cell>
          <cell r="EM82">
            <v>0</v>
          </cell>
          <cell r="HJ82">
            <v>0</v>
          </cell>
          <cell r="HL82">
            <v>0</v>
          </cell>
          <cell r="HN82">
            <v>0</v>
          </cell>
          <cell r="HP82">
            <v>0</v>
          </cell>
          <cell r="HR82">
            <v>0</v>
          </cell>
          <cell r="HT82">
            <v>0</v>
          </cell>
          <cell r="HV82">
            <v>0</v>
          </cell>
          <cell r="HX82">
            <v>0</v>
          </cell>
          <cell r="HY82">
            <v>0</v>
          </cell>
          <cell r="HZ82">
            <v>0</v>
          </cell>
          <cell r="IB82">
            <v>0</v>
          </cell>
          <cell r="ID82">
            <v>0</v>
          </cell>
          <cell r="IF82">
            <v>0</v>
          </cell>
          <cell r="IH82">
            <v>0</v>
          </cell>
          <cell r="IJ82">
            <v>0</v>
          </cell>
          <cell r="IL82">
            <v>0</v>
          </cell>
          <cell r="IO82">
            <v>0</v>
          </cell>
          <cell r="IP82">
            <v>78</v>
          </cell>
        </row>
        <row r="83">
          <cell r="B83" t="str">
            <v>ESTIMACION N°76</v>
          </cell>
          <cell r="E83">
            <v>0</v>
          </cell>
          <cell r="H83">
            <v>0</v>
          </cell>
          <cell r="K83">
            <v>0</v>
          </cell>
          <cell r="N83">
            <v>0</v>
          </cell>
          <cell r="Q83">
            <v>0</v>
          </cell>
          <cell r="T83">
            <v>0</v>
          </cell>
          <cell r="W83">
            <v>0</v>
          </cell>
          <cell r="Z83">
            <v>0</v>
          </cell>
          <cell r="AC83">
            <v>0</v>
          </cell>
          <cell r="AF83">
            <v>0</v>
          </cell>
          <cell r="AI83">
            <v>0</v>
          </cell>
          <cell r="AL83">
            <v>0</v>
          </cell>
          <cell r="AO83">
            <v>0</v>
          </cell>
          <cell r="AR83">
            <v>0</v>
          </cell>
          <cell r="AU83">
            <v>0</v>
          </cell>
          <cell r="AX83">
            <v>0</v>
          </cell>
          <cell r="BA83">
            <v>0</v>
          </cell>
          <cell r="BD83">
            <v>0</v>
          </cell>
          <cell r="BG83">
            <v>0</v>
          </cell>
          <cell r="BJ83">
            <v>0</v>
          </cell>
          <cell r="BM83">
            <v>0</v>
          </cell>
          <cell r="BP83">
            <v>0</v>
          </cell>
          <cell r="BS83">
            <v>0</v>
          </cell>
          <cell r="BV83">
            <v>0</v>
          </cell>
          <cell r="BY83">
            <v>0</v>
          </cell>
          <cell r="CB83">
            <v>0</v>
          </cell>
          <cell r="CE83">
            <v>0</v>
          </cell>
          <cell r="CH83">
            <v>0</v>
          </cell>
          <cell r="CK83">
            <v>0</v>
          </cell>
          <cell r="CN83">
            <v>0</v>
          </cell>
          <cell r="CQ83">
            <v>0</v>
          </cell>
          <cell r="CT83">
            <v>0</v>
          </cell>
          <cell r="CW83">
            <v>0</v>
          </cell>
          <cell r="CZ83">
            <v>0</v>
          </cell>
          <cell r="DC83">
            <v>0</v>
          </cell>
          <cell r="DF83">
            <v>0</v>
          </cell>
          <cell r="DI83">
            <v>0</v>
          </cell>
          <cell r="DL83">
            <v>0</v>
          </cell>
          <cell r="DO83">
            <v>0</v>
          </cell>
          <cell r="DR83">
            <v>0</v>
          </cell>
          <cell r="DU83">
            <v>0</v>
          </cell>
          <cell r="DX83">
            <v>0</v>
          </cell>
          <cell r="EA83">
            <v>0</v>
          </cell>
          <cell r="ED83">
            <v>0</v>
          </cell>
          <cell r="EG83">
            <v>0</v>
          </cell>
          <cell r="EJ83">
            <v>0</v>
          </cell>
          <cell r="EM83">
            <v>0</v>
          </cell>
          <cell r="HJ83">
            <v>0</v>
          </cell>
          <cell r="HL83">
            <v>0</v>
          </cell>
          <cell r="HN83">
            <v>0</v>
          </cell>
          <cell r="HP83">
            <v>0</v>
          </cell>
          <cell r="HR83">
            <v>0</v>
          </cell>
          <cell r="HT83">
            <v>0</v>
          </cell>
          <cell r="HV83">
            <v>0</v>
          </cell>
          <cell r="HX83">
            <v>0</v>
          </cell>
          <cell r="HY83">
            <v>0</v>
          </cell>
          <cell r="HZ83">
            <v>0</v>
          </cell>
          <cell r="IB83">
            <v>0</v>
          </cell>
          <cell r="ID83">
            <v>0</v>
          </cell>
          <cell r="IF83">
            <v>0</v>
          </cell>
          <cell r="IH83">
            <v>0</v>
          </cell>
          <cell r="IJ83">
            <v>0</v>
          </cell>
          <cell r="IL83">
            <v>0</v>
          </cell>
          <cell r="IO83">
            <v>0</v>
          </cell>
          <cell r="IP83">
            <v>79</v>
          </cell>
        </row>
        <row r="84">
          <cell r="B84" t="str">
            <v>ESTIMACION N°77</v>
          </cell>
          <cell r="E84">
            <v>0</v>
          </cell>
          <cell r="H84">
            <v>0</v>
          </cell>
          <cell r="K84">
            <v>0</v>
          </cell>
          <cell r="N84">
            <v>0</v>
          </cell>
          <cell r="Q84">
            <v>0</v>
          </cell>
          <cell r="T84">
            <v>0</v>
          </cell>
          <cell r="W84">
            <v>0</v>
          </cell>
          <cell r="Z84">
            <v>0</v>
          </cell>
          <cell r="AC84">
            <v>0</v>
          </cell>
          <cell r="AF84">
            <v>0</v>
          </cell>
          <cell r="AI84">
            <v>0</v>
          </cell>
          <cell r="AL84">
            <v>0</v>
          </cell>
          <cell r="AO84">
            <v>0</v>
          </cell>
          <cell r="AR84">
            <v>0</v>
          </cell>
          <cell r="AU84">
            <v>0</v>
          </cell>
          <cell r="AX84">
            <v>0</v>
          </cell>
          <cell r="BA84">
            <v>0</v>
          </cell>
          <cell r="BD84">
            <v>0</v>
          </cell>
          <cell r="BG84">
            <v>0</v>
          </cell>
          <cell r="BJ84">
            <v>0</v>
          </cell>
          <cell r="BM84">
            <v>0</v>
          </cell>
          <cell r="BP84">
            <v>0</v>
          </cell>
          <cell r="BS84">
            <v>0</v>
          </cell>
          <cell r="BV84">
            <v>0</v>
          </cell>
          <cell r="BY84">
            <v>0</v>
          </cell>
          <cell r="CB84">
            <v>0</v>
          </cell>
          <cell r="CE84">
            <v>0</v>
          </cell>
          <cell r="CH84">
            <v>0</v>
          </cell>
          <cell r="CK84">
            <v>0</v>
          </cell>
          <cell r="CN84">
            <v>0</v>
          </cell>
          <cell r="CQ84">
            <v>0</v>
          </cell>
          <cell r="CT84">
            <v>0</v>
          </cell>
          <cell r="CW84">
            <v>0</v>
          </cell>
          <cell r="CZ84">
            <v>0</v>
          </cell>
          <cell r="DC84">
            <v>0</v>
          </cell>
          <cell r="DF84">
            <v>0</v>
          </cell>
          <cell r="DI84">
            <v>0</v>
          </cell>
          <cell r="DL84">
            <v>0</v>
          </cell>
          <cell r="DO84">
            <v>0</v>
          </cell>
          <cell r="DR84">
            <v>0</v>
          </cell>
          <cell r="DU84">
            <v>0</v>
          </cell>
          <cell r="DX84">
            <v>0</v>
          </cell>
          <cell r="EA84">
            <v>0</v>
          </cell>
          <cell r="ED84">
            <v>0</v>
          </cell>
          <cell r="EG84">
            <v>0</v>
          </cell>
          <cell r="EJ84">
            <v>0</v>
          </cell>
          <cell r="EM84">
            <v>0</v>
          </cell>
          <cell r="HJ84">
            <v>0</v>
          </cell>
          <cell r="HL84">
            <v>0</v>
          </cell>
          <cell r="HN84">
            <v>0</v>
          </cell>
          <cell r="HP84">
            <v>0</v>
          </cell>
          <cell r="HR84">
            <v>0</v>
          </cell>
          <cell r="HT84">
            <v>0</v>
          </cell>
          <cell r="HV84">
            <v>0</v>
          </cell>
          <cell r="HX84">
            <v>0</v>
          </cell>
          <cell r="HY84">
            <v>0</v>
          </cell>
          <cell r="HZ84">
            <v>0</v>
          </cell>
          <cell r="IB84">
            <v>0</v>
          </cell>
          <cell r="ID84">
            <v>0</v>
          </cell>
          <cell r="IF84">
            <v>0</v>
          </cell>
          <cell r="IH84">
            <v>0</v>
          </cell>
          <cell r="IJ84">
            <v>0</v>
          </cell>
          <cell r="IL84">
            <v>0</v>
          </cell>
          <cell r="IO84">
            <v>0</v>
          </cell>
          <cell r="IP84">
            <v>77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Datos Contrato"/>
      <sheetName val="Vinculos Descriptiva"/>
      <sheetName val="OM"/>
      <sheetName val="Control Boletas"/>
      <sheetName val="PLAN DE INVERSION CONAVI "/>
      <sheetName val="PLAN DE INVERSION CONAVI MAYO  "/>
      <sheetName val="OS"/>
      <sheetName val="Fact"/>
      <sheetName val="CUADRO ESTIMACIÓN"/>
      <sheetName val="Factor de Pago acumulado"/>
      <sheetName val="CUADRO RESUMEN"/>
      <sheetName val="Control de Inversion"/>
      <sheetName val="Fact Calidad"/>
      <sheetName val="M21(F)"/>
      <sheetName val="M21(E)"/>
      <sheetName val="M22(A)"/>
      <sheetName val="M20(A)"/>
      <sheetName val="M20(E)"/>
      <sheetName val="M20(D)"/>
      <sheetName val="M21(G)"/>
      <sheetName val="M41(A)"/>
      <sheetName val="M41(D)"/>
      <sheetName val="M42(B)"/>
      <sheetName val="M45(A)"/>
      <sheetName val="M45(E)"/>
      <sheetName val="M40(A)"/>
      <sheetName val="M46(B)"/>
      <sheetName val="M46(A)"/>
      <sheetName val="M46(C)"/>
      <sheetName val="M43(D)"/>
      <sheetName val="M43(C)"/>
      <sheetName val="M47(B)"/>
      <sheetName val="410(6)A"/>
      <sheetName val="410(6)B"/>
      <sheetName val="MP-50(A)"/>
      <sheetName val="M30(A)"/>
      <sheetName val="308(1)"/>
      <sheetName val="408(3)"/>
      <sheetName val="408(5)"/>
      <sheetName val="203(2)"/>
      <sheetName val="206(1)"/>
      <sheetName val="602A(3)"/>
      <sheetName val="206(3)"/>
      <sheetName val="M-304(4)"/>
      <sheetName val="602A(1)"/>
      <sheetName val="602A(5)"/>
      <sheetName val="603(21)3A"/>
      <sheetName val="603(21)3C"/>
      <sheetName val="603(21)3D"/>
      <sheetName val="603(21)3E"/>
      <sheetName val="603(21)3F"/>
      <sheetName val="605(22)"/>
      <sheetName val="M-609(2A)"/>
      <sheetName val="603(21)3B"/>
      <sheetName val="603(21)3H"/>
      <sheetName val="707(2)"/>
      <sheetName val="605(20)"/>
      <sheetName val="619C(3)B"/>
      <sheetName val="619C(1)"/>
      <sheetName val="619C(1)A1"/>
      <sheetName val="619C(1)A2"/>
      <sheetName val="619C(1)A3"/>
      <sheetName val="MP51(A)"/>
      <sheetName val="606(5)B1"/>
      <sheetName val="606(5)A1"/>
      <sheetName val="M-204(1)"/>
      <sheetName val="606(5)B2"/>
      <sheetName val="606(5)A2"/>
      <sheetName val="606(5)C"/>
      <sheetName val="622A(5)"/>
      <sheetName val="203(8)"/>
      <sheetName val="608(1)"/>
      <sheetName val="612(2)"/>
      <sheetName val="609(01)"/>
      <sheetName val="611(1)A"/>
      <sheetName val="613(1)A"/>
      <sheetName val="717(1)C"/>
      <sheetName val="609(4)"/>
      <sheetName val="609(8)"/>
      <sheetName val="201(6)"/>
      <sheetName val="202(1)A"/>
      <sheetName val="R-1-2(A)"/>
      <sheetName val="726(1)"/>
      <sheetName val="726(2)"/>
      <sheetName val="726(3)"/>
      <sheetName val="726(4)"/>
      <sheetName val="726(5)"/>
      <sheetName val="MP-620(3)"/>
      <sheetName val="704(2)"/>
      <sheetName val="634(1)1"/>
      <sheetName val="634(1)2"/>
      <sheetName val="634(1)3"/>
      <sheetName val="634(1)4"/>
      <sheetName val="634(1)5"/>
      <sheetName val="634(1)6"/>
      <sheetName val="634(1)7"/>
      <sheetName val="634(1)8"/>
      <sheetName val="634(1)9"/>
      <sheetName val="634(1)10"/>
      <sheetName val="634(1)11"/>
      <sheetName val="634(1)12"/>
      <sheetName val="634(1)13"/>
      <sheetName val="634(1)14"/>
      <sheetName val="634(1)15"/>
      <sheetName val="634(1)16"/>
      <sheetName val="634(1)17"/>
      <sheetName val="634(1)18"/>
      <sheetName val="634(1)19"/>
      <sheetName val="634(1)20"/>
      <sheetName val="634(1)21"/>
      <sheetName val="634(1)22"/>
      <sheetName val="634(1)23"/>
      <sheetName val="634(1)24"/>
      <sheetName val="403(1)A"/>
      <sheetName val="107(3)E-LI"/>
      <sheetName val="107(3)B-LI"/>
      <sheetName val="107(3)E-LS"/>
      <sheetName val="107(3)B-LS"/>
      <sheetName val="107(3)A2"/>
      <sheetName val="107(3)D2"/>
      <sheetName val="107(3)B-LD"/>
      <sheetName val="107(3)E-LD"/>
      <sheetName val="107(3)G"/>
      <sheetName val="107(3)H"/>
      <sheetName val="107(3)J"/>
      <sheetName val="107(3)I"/>
      <sheetName val="107(3)Ñ"/>
      <sheetName val="107(10)"/>
      <sheetName val="107(3)F"/>
      <sheetName val="107(3)M"/>
      <sheetName val="107(3)N"/>
      <sheetName val="107(11)R"/>
      <sheetName val="107(11)"/>
      <sheetName val="109.04"/>
      <sheetName val="109.04 (2)"/>
      <sheetName val="109.04 (3)"/>
      <sheetName val="109.04 (4)"/>
      <sheetName val="109.04 (5)"/>
      <sheetName val="109.04 (6)"/>
      <sheetName val="109.04 (7)"/>
      <sheetName val="109.04 (8)"/>
      <sheetName val="MULTAS"/>
      <sheetName val="FactorReajuste"/>
      <sheetName val="REAJUSTES"/>
      <sheetName val="Control. Trimestr"/>
      <sheetName val="Programa"/>
      <sheetName val="Plan de Inversión"/>
      <sheetName val="Inversion por ITEM por Ruta"/>
      <sheetName val="ITEM por SC R 34"/>
      <sheetName val="Hoja2"/>
      <sheetName val="Evaluacion Trimestral"/>
      <sheetName val="Resumen Informe"/>
      <sheetName val="Programa I Trimestre 2014"/>
      <sheetName val="CUADRO ESTIMACIÓN (2)"/>
      <sheetName val="Inversion por ITEM por Ruta (2"/>
      <sheetName val="Hoja1"/>
      <sheetName val="Estimación Octubre No  39 Fondo"/>
    </sheetNames>
    <sheetDataSet>
      <sheetData sheetId="0"/>
      <sheetData sheetId="1">
        <row r="9">
          <cell r="C9" t="str">
            <v>Constructora MECO S.A.</v>
          </cell>
        </row>
      </sheetData>
      <sheetData sheetId="2"/>
      <sheetData sheetId="3">
        <row r="13">
          <cell r="B13" t="str">
            <v>1095</v>
          </cell>
        </row>
        <row r="19">
          <cell r="A19" t="str">
            <v>ITEM</v>
          </cell>
          <cell r="B19" t="str">
            <v>DESCRIPCIÓN</v>
          </cell>
          <cell r="C19" t="str">
            <v>UNIDAD</v>
          </cell>
          <cell r="D19" t="str">
            <v>PRECIO UNITARIO</v>
          </cell>
          <cell r="E19" t="str">
            <v>TIPO MANTENIMIENTO</v>
          </cell>
        </row>
        <row r="20">
          <cell r="A20" t="str">
            <v>M21(F)</v>
          </cell>
          <cell r="B20" t="str">
            <v>Limpieza de tomas, cabezales y alcantarillas</v>
          </cell>
          <cell r="C20" t="str">
            <v>u</v>
          </cell>
          <cell r="D20">
            <v>34159.69</v>
          </cell>
          <cell r="E20" t="str">
            <v>Rutinario</v>
          </cell>
        </row>
        <row r="21">
          <cell r="A21" t="str">
            <v>M21(E)</v>
          </cell>
          <cell r="B21" t="str">
            <v>Limpieza de cunetas revestidas de manera manual</v>
          </cell>
          <cell r="C21" t="str">
            <v>m3</v>
          </cell>
          <cell r="D21">
            <v>17787.41</v>
          </cell>
          <cell r="E21" t="str">
            <v>Periodico</v>
          </cell>
        </row>
        <row r="22">
          <cell r="A22" t="str">
            <v>M22(A)</v>
          </cell>
          <cell r="B22" t="str">
            <v>Remoción de derrumbes</v>
          </cell>
          <cell r="C22" t="str">
            <v>m3</v>
          </cell>
          <cell r="D22">
            <v>3716.71</v>
          </cell>
          <cell r="E22" t="str">
            <v>Rutinario</v>
          </cell>
        </row>
        <row r="23">
          <cell r="A23" t="str">
            <v>M20(A)</v>
          </cell>
          <cell r="B23" t="str">
            <v>Chapea derecho de vía</v>
          </cell>
          <cell r="C23" t="str">
            <v>m2</v>
          </cell>
          <cell r="D23">
            <v>29</v>
          </cell>
          <cell r="E23" t="str">
            <v>Rutinario</v>
          </cell>
        </row>
        <row r="24">
          <cell r="A24" t="str">
            <v>M20(E)</v>
          </cell>
          <cell r="B24" t="str">
            <v>Recolección de basura</v>
          </cell>
          <cell r="C24" t="str">
            <v>h</v>
          </cell>
          <cell r="D24">
            <v>38503.919999999998</v>
          </cell>
          <cell r="E24" t="str">
            <v>Rutinario</v>
          </cell>
        </row>
        <row r="25">
          <cell r="A25" t="str">
            <v>M20(D)</v>
          </cell>
          <cell r="B25" t="str">
            <v>Descueaje de árboles por hora</v>
          </cell>
          <cell r="C25" t="str">
            <v>h</v>
          </cell>
          <cell r="D25">
            <v>35391.15</v>
          </cell>
          <cell r="E25" t="str">
            <v>Rutinario</v>
          </cell>
        </row>
        <row r="26">
          <cell r="A26" t="str">
            <v>M21(G)</v>
          </cell>
          <cell r="B26" t="str">
            <v>Conformación de cunetas y espaldones</v>
          </cell>
          <cell r="C26" t="str">
            <v>m2</v>
          </cell>
          <cell r="D26">
            <v>194.23</v>
          </cell>
          <cell r="E26" t="str">
            <v>Rutinario</v>
          </cell>
        </row>
        <row r="27">
          <cell r="A27" t="str">
            <v>M41(A)</v>
          </cell>
          <cell r="B27" t="str">
            <v>Bacheo con mezcla asfáltica en caliente</v>
          </cell>
          <cell r="C27" t="str">
            <v>t</v>
          </cell>
          <cell r="D27">
            <v>61913.04</v>
          </cell>
          <cell r="E27" t="str">
            <v>Rutinario</v>
          </cell>
        </row>
        <row r="28">
          <cell r="A28" t="str">
            <v>M41(D)</v>
          </cell>
          <cell r="B28" t="str">
            <v>Bacheo de urgencia</v>
          </cell>
          <cell r="C28" t="str">
            <v>t</v>
          </cell>
          <cell r="D28">
            <v>65764.12</v>
          </cell>
          <cell r="E28" t="str">
            <v>Rutinario</v>
          </cell>
        </row>
        <row r="29">
          <cell r="A29" t="str">
            <v>M42(B)</v>
          </cell>
          <cell r="B29" t="str">
            <v>Perfilado de pavimentos</v>
          </cell>
          <cell r="C29" t="str">
            <v>m2</v>
          </cell>
          <cell r="D29">
            <v>731.04</v>
          </cell>
          <cell r="E29" t="str">
            <v>Rehabilitacion</v>
          </cell>
        </row>
        <row r="30">
          <cell r="A30" t="str">
            <v>M45(A)</v>
          </cell>
          <cell r="B30" t="str">
            <v>Pavimento bituminosos en caliente</v>
          </cell>
          <cell r="C30" t="str">
            <v>t</v>
          </cell>
          <cell r="D30">
            <v>58379.07</v>
          </cell>
          <cell r="E30" t="str">
            <v>Rehabilitacion</v>
          </cell>
        </row>
        <row r="31">
          <cell r="A31" t="str">
            <v>M45(E)</v>
          </cell>
          <cell r="B31" t="str">
            <v>Pavimento bituminosos en caliente con polímeros</v>
          </cell>
          <cell r="C31" t="str">
            <v>t</v>
          </cell>
          <cell r="D31">
            <v>61869.22</v>
          </cell>
          <cell r="E31" t="str">
            <v>Rehabilitacion</v>
          </cell>
        </row>
        <row r="32">
          <cell r="A32" t="str">
            <v>M40(A)</v>
          </cell>
          <cell r="B32" t="str">
            <v>Levantamiento de tapas de pozos</v>
          </cell>
          <cell r="C32" t="str">
            <v>u</v>
          </cell>
          <cell r="D32">
            <v>29530.95</v>
          </cell>
          <cell r="E32" t="str">
            <v>Rutinario</v>
          </cell>
        </row>
        <row r="33">
          <cell r="A33" t="str">
            <v>M46(B)</v>
          </cell>
          <cell r="B33" t="str">
            <v>Demolición de losas</v>
          </cell>
          <cell r="C33" t="str">
            <v>m2</v>
          </cell>
          <cell r="D33">
            <v>5284.12</v>
          </cell>
          <cell r="E33" t="str">
            <v>Rutinario</v>
          </cell>
        </row>
        <row r="34">
          <cell r="A34" t="str">
            <v>M46(A)</v>
          </cell>
          <cell r="B34" t="str">
            <v>Suministro y colocación de concreto de MR 45 kg/cm2</v>
          </cell>
          <cell r="C34" t="str">
            <v>m3</v>
          </cell>
          <cell r="D34">
            <v>231690.45</v>
          </cell>
          <cell r="E34" t="str">
            <v>Rutinario</v>
          </cell>
        </row>
        <row r="35">
          <cell r="A35" t="str">
            <v>M46 (C )</v>
          </cell>
          <cell r="B35" t="str">
            <v>Suministro y colocación de acero para dovelas y barras de sujeción</v>
          </cell>
          <cell r="C35" t="str">
            <v>kg</v>
          </cell>
          <cell r="D35">
            <v>1454.93</v>
          </cell>
          <cell r="E35" t="str">
            <v>Rutinario</v>
          </cell>
        </row>
        <row r="36">
          <cell r="A36" t="str">
            <v>M43(D)</v>
          </cell>
          <cell r="B36" t="str">
            <v>Sellado de juntas para losas recontruidas</v>
          </cell>
          <cell r="C36" t="str">
            <v>m</v>
          </cell>
          <cell r="D36">
            <v>2435.52</v>
          </cell>
          <cell r="E36" t="str">
            <v>Rutinario</v>
          </cell>
        </row>
        <row r="37">
          <cell r="A37" t="str">
            <v>M43(C )</v>
          </cell>
          <cell r="B37" t="str">
            <v>Ruteo y sellado de grietas</v>
          </cell>
          <cell r="C37" t="str">
            <v>m</v>
          </cell>
          <cell r="D37">
            <v>3023.96</v>
          </cell>
          <cell r="E37" t="str">
            <v>Rutinario</v>
          </cell>
        </row>
        <row r="38">
          <cell r="A38" t="str">
            <v>M47(B)</v>
          </cell>
          <cell r="B38" t="str">
            <v>Tratamiento bituminoso de preservación tipo S-2</v>
          </cell>
          <cell r="C38" t="str">
            <v>m2</v>
          </cell>
          <cell r="D38">
            <v>1657.77</v>
          </cell>
          <cell r="E38" t="str">
            <v>Rutinario</v>
          </cell>
        </row>
        <row r="39">
          <cell r="A39" t="str">
            <v>410(6)A</v>
          </cell>
          <cell r="B39" t="str">
            <v>Lechada asfáltica tipo slurry seal, graduación A</v>
          </cell>
          <cell r="C39" t="str">
            <v>m2</v>
          </cell>
          <cell r="D39">
            <v>1619.23</v>
          </cell>
          <cell r="E39" t="str">
            <v>Rutinario</v>
          </cell>
        </row>
        <row r="40">
          <cell r="A40" t="str">
            <v>410(6)B</v>
          </cell>
          <cell r="B40" t="str">
            <v>Lechada asfáltica tipo slurry seal, graduación B</v>
          </cell>
          <cell r="C40" t="str">
            <v>m2</v>
          </cell>
          <cell r="D40">
            <v>1560.83</v>
          </cell>
          <cell r="E40" t="str">
            <v>Rutinario</v>
          </cell>
        </row>
        <row r="41">
          <cell r="A41" t="str">
            <v>MP-50(A)</v>
          </cell>
          <cell r="B41" t="str">
            <v>Brigada de limpieza de puentes</v>
          </cell>
          <cell r="C41" t="str">
            <v>h</v>
          </cell>
          <cell r="D41">
            <v>32428.95</v>
          </cell>
          <cell r="E41" t="str">
            <v>Rutinario</v>
          </cell>
        </row>
        <row r="42">
          <cell r="A42" t="str">
            <v>M30(A)</v>
          </cell>
          <cell r="B42" t="str">
            <v>Reacondicionamiento de la calzada</v>
          </cell>
          <cell r="C42" t="str">
            <v>m2</v>
          </cell>
          <cell r="D42">
            <v>635.33000000000004</v>
          </cell>
          <cell r="E42" t="str">
            <v>Rehabilitacion</v>
          </cell>
        </row>
        <row r="43">
          <cell r="A43" t="str">
            <v>308(1)</v>
          </cell>
          <cell r="B43" t="str">
            <v xml:space="preserve">Cemento Pórtland </v>
          </cell>
          <cell r="C43" t="str">
            <v>t</v>
          </cell>
          <cell r="D43">
            <v>144478.06</v>
          </cell>
          <cell r="E43" t="str">
            <v>Rehabilitacion</v>
          </cell>
        </row>
        <row r="44">
          <cell r="A44" t="str">
            <v>408(3)</v>
          </cell>
          <cell r="B44" t="str">
            <v>Emulsión asfáltica para imprimación</v>
          </cell>
          <cell r="C44" t="str">
            <v>l</v>
          </cell>
          <cell r="D44">
            <v>302.8</v>
          </cell>
          <cell r="E44" t="str">
            <v>Rehabilitacion</v>
          </cell>
        </row>
        <row r="45">
          <cell r="A45" t="str">
            <v>408(5)</v>
          </cell>
          <cell r="B45" t="str">
            <v xml:space="preserve">Material de secado </v>
          </cell>
          <cell r="C45" t="str">
            <v>m3</v>
          </cell>
          <cell r="D45">
            <v>24805.119999999999</v>
          </cell>
          <cell r="E45" t="str">
            <v>Rehabilitacion</v>
          </cell>
        </row>
        <row r="46">
          <cell r="A46" t="str">
            <v>203(2)</v>
          </cell>
          <cell r="B46" t="str">
            <v>Excavación común</v>
          </cell>
          <cell r="C46" t="str">
            <v>m3</v>
          </cell>
          <cell r="D46">
            <v>5599.53</v>
          </cell>
          <cell r="E46" t="str">
            <v>Rutinario</v>
          </cell>
        </row>
        <row r="47">
          <cell r="A47" t="str">
            <v>206(1)</v>
          </cell>
          <cell r="B47" t="str">
            <v>Excavación para estructuras</v>
          </cell>
          <cell r="C47" t="str">
            <v>m3</v>
          </cell>
          <cell r="D47">
            <v>7123.38</v>
          </cell>
          <cell r="E47" t="str">
            <v>Rutinario</v>
          </cell>
        </row>
        <row r="48">
          <cell r="A48" t="str">
            <v>206(3)</v>
          </cell>
          <cell r="B48" t="str">
            <v>Relleno para fundación</v>
          </cell>
          <cell r="C48" t="str">
            <v>m3</v>
          </cell>
          <cell r="D48">
            <v>26009.45</v>
          </cell>
          <cell r="E48" t="str">
            <v>Rutinario</v>
          </cell>
        </row>
        <row r="49">
          <cell r="A49" t="str">
            <v>M-304(4)</v>
          </cell>
          <cell r="B49" t="str">
            <v xml:space="preserve">Suministro, colocación y compactación de base de agregado triturado, Graduación B </v>
          </cell>
          <cell r="C49" t="str">
            <v>m3</v>
          </cell>
          <cell r="D49">
            <v>18580.7</v>
          </cell>
          <cell r="E49" t="str">
            <v>Rehabilitacion</v>
          </cell>
        </row>
        <row r="50">
          <cell r="A50" t="str">
            <v>602A(3)</v>
          </cell>
          <cell r="B50" t="str">
            <v xml:space="preserve">Hormigón ciclopeo </v>
          </cell>
          <cell r="C50" t="str">
            <v>m3</v>
          </cell>
          <cell r="D50">
            <v>145242.53</v>
          </cell>
          <cell r="E50" t="str">
            <v>Periodico</v>
          </cell>
        </row>
        <row r="51">
          <cell r="A51" t="str">
            <v>602A(1)</v>
          </cell>
          <cell r="B51" t="str">
            <v>Hormigón estructural clase A de 225 kg/cm2</v>
          </cell>
          <cell r="C51" t="str">
            <v>m3</v>
          </cell>
          <cell r="D51">
            <v>192394.41</v>
          </cell>
          <cell r="E51" t="str">
            <v>Periodico</v>
          </cell>
        </row>
        <row r="52">
          <cell r="A52" t="str">
            <v>602A(5)</v>
          </cell>
          <cell r="B52" t="str">
            <v>Hormigón estructural clase X de 180 kg/cm2</v>
          </cell>
          <cell r="C52" t="str">
            <v>m3</v>
          </cell>
          <cell r="D52">
            <v>185906.19</v>
          </cell>
          <cell r="E52" t="str">
            <v>Periodico</v>
          </cell>
        </row>
        <row r="53">
          <cell r="A53" t="str">
            <v>603(21)3B</v>
          </cell>
          <cell r="B53" t="str">
            <v>Tubería de Hormigón clase III C-76 de 0,76 m para carreteras</v>
          </cell>
          <cell r="C53" t="str">
            <v>m</v>
          </cell>
          <cell r="D53">
            <v>99167.52</v>
          </cell>
          <cell r="E53" t="str">
            <v>Periodico</v>
          </cell>
        </row>
        <row r="54">
          <cell r="A54" t="str">
            <v>603(21)3A</v>
          </cell>
          <cell r="B54" t="str">
            <v>Tubería de Hormigón clase III C-76 de 0,81 m para carreteras</v>
          </cell>
          <cell r="C54" t="str">
            <v>m</v>
          </cell>
          <cell r="D54">
            <v>99167.52</v>
          </cell>
          <cell r="E54" t="str">
            <v>Periodico</v>
          </cell>
        </row>
        <row r="55">
          <cell r="A55" t="str">
            <v>603(21)3C</v>
          </cell>
          <cell r="B55" t="str">
            <v>Tubería de Hormigón clase III C-76 de 0,90 m para carreteras</v>
          </cell>
          <cell r="C55" t="str">
            <v>m</v>
          </cell>
          <cell r="D55">
            <v>109615.11</v>
          </cell>
          <cell r="E55" t="str">
            <v>Periodico</v>
          </cell>
        </row>
        <row r="56">
          <cell r="A56" t="str">
            <v>603(21)3D</v>
          </cell>
          <cell r="B56" t="str">
            <v>Tubería de Hormigón clase III C-76 de 1,00 m para carreteras</v>
          </cell>
          <cell r="C56" t="str">
            <v>m</v>
          </cell>
          <cell r="D56">
            <v>142394.87</v>
          </cell>
          <cell r="E56" t="str">
            <v>Periodico</v>
          </cell>
        </row>
        <row r="57">
          <cell r="A57" t="str">
            <v>603(21)3E</v>
          </cell>
          <cell r="B57" t="str">
            <v>Tubería de Hormigón clase III C-76 de 1,22 m para carreteras</v>
          </cell>
          <cell r="C57" t="str">
            <v>m</v>
          </cell>
          <cell r="D57">
            <v>201849.16</v>
          </cell>
          <cell r="E57" t="str">
            <v>Periodico</v>
          </cell>
        </row>
        <row r="58">
          <cell r="A58" t="str">
            <v>603(21)3F</v>
          </cell>
          <cell r="B58" t="str">
            <v>Tubería de Hormigón clase III C-76 de 1,50 m para carreteras</v>
          </cell>
          <cell r="C58" t="str">
            <v>m</v>
          </cell>
          <cell r="D58">
            <v>297877.31</v>
          </cell>
          <cell r="E58" t="str">
            <v>Periodico</v>
          </cell>
        </row>
        <row r="59">
          <cell r="A59" t="str">
            <v>603(21)3H</v>
          </cell>
          <cell r="B59" t="str">
            <v>Tubería de Hormigón clase III C-76 de 2,13 m para carreteras</v>
          </cell>
          <cell r="C59" t="str">
            <v>m</v>
          </cell>
          <cell r="D59">
            <v>547661.11</v>
          </cell>
          <cell r="E59" t="str">
            <v>Periodico</v>
          </cell>
        </row>
        <row r="60">
          <cell r="A60" t="str">
            <v>707 (2)</v>
          </cell>
          <cell r="B60" t="str">
            <v>Tubería corrugada de acero de 3,00 m para carreteras</v>
          </cell>
          <cell r="C60" t="str">
            <v>m</v>
          </cell>
          <cell r="D60">
            <v>776354.86</v>
          </cell>
          <cell r="E60" t="str">
            <v>Periodico</v>
          </cell>
        </row>
        <row r="61">
          <cell r="A61" t="str">
            <v>605(20)</v>
          </cell>
          <cell r="B61" t="str">
            <v>Relleno granular filtrante para subdrenaje francés</v>
          </cell>
          <cell r="C61" t="str">
            <v>m3</v>
          </cell>
          <cell r="D61">
            <v>34919.620000000003</v>
          </cell>
          <cell r="E61" t="str">
            <v>Rutinario</v>
          </cell>
        </row>
        <row r="62">
          <cell r="A62" t="str">
            <v>605(22)</v>
          </cell>
          <cell r="B62" t="str">
            <v>Tela fibra sintética para subdrenaje francés</v>
          </cell>
          <cell r="C62" t="str">
            <v>m2</v>
          </cell>
          <cell r="D62">
            <v>1475.02</v>
          </cell>
          <cell r="E62" t="str">
            <v>Rutinario</v>
          </cell>
        </row>
        <row r="63">
          <cell r="A63" t="str">
            <v>M-609(2A)</v>
          </cell>
          <cell r="B63" t="str">
            <v>Cuneta de hormigón de cemento Portland</v>
          </cell>
          <cell r="C63" t="str">
            <v>m2</v>
          </cell>
          <cell r="D63">
            <v>15218.08</v>
          </cell>
          <cell r="E63" t="str">
            <v>Periodico</v>
          </cell>
        </row>
        <row r="64">
          <cell r="A64" t="str">
            <v>619C(3)B</v>
          </cell>
          <cell r="B64" t="str">
            <v>Colchoneta de gaviones con revestimiento de PVC</v>
          </cell>
          <cell r="C64" t="str">
            <v>m3</v>
          </cell>
          <cell r="D64">
            <v>70837.600000000006</v>
          </cell>
          <cell r="E64" t="str">
            <v>Rutinario</v>
          </cell>
        </row>
        <row r="65">
          <cell r="A65" t="str">
            <v>619C(1)</v>
          </cell>
          <cell r="B65" t="str">
            <v>Construcción de gavión convencional con revestimiento de PVC</v>
          </cell>
          <cell r="C65" t="str">
            <v>m3</v>
          </cell>
          <cell r="D65">
            <v>49756.65</v>
          </cell>
          <cell r="E65" t="str">
            <v>Rutinario</v>
          </cell>
        </row>
        <row r="66">
          <cell r="A66" t="str">
            <v>619C(1)A1</v>
          </cell>
          <cell r="B66" t="str">
            <v>Construcción de gavión tipo terramesh, 4m de cola</v>
          </cell>
          <cell r="C66" t="str">
            <v>m3</v>
          </cell>
          <cell r="D66">
            <v>68875.41</v>
          </cell>
          <cell r="E66" t="str">
            <v>Rutinario</v>
          </cell>
        </row>
        <row r="67">
          <cell r="A67" t="str">
            <v>619C(1)A2</v>
          </cell>
          <cell r="B67" t="str">
            <v>Construcción de gavión tipo terramesh, 5m de cola</v>
          </cell>
          <cell r="C67" t="str">
            <v>m3</v>
          </cell>
          <cell r="D67">
            <v>72861.710000000006</v>
          </cell>
          <cell r="E67" t="str">
            <v>Rutinario</v>
          </cell>
        </row>
        <row r="68">
          <cell r="A68" t="str">
            <v>619C(1)A3</v>
          </cell>
          <cell r="B68" t="str">
            <v>Construcción de gavión tipo terramesh, 6m de cola</v>
          </cell>
          <cell r="C68" t="str">
            <v>m3</v>
          </cell>
          <cell r="D68">
            <v>78047.77</v>
          </cell>
          <cell r="E68" t="str">
            <v>Rutinario</v>
          </cell>
        </row>
        <row r="69">
          <cell r="A69" t="str">
            <v>MP51(A)</v>
          </cell>
          <cell r="B69" t="str">
            <v>Reparación de baranda de concreto</v>
          </cell>
          <cell r="C69" t="str">
            <v>m3</v>
          </cell>
          <cell r="D69">
            <v>313461.59999999998</v>
          </cell>
          <cell r="E69" t="str">
            <v>Rutinario</v>
          </cell>
        </row>
        <row r="70">
          <cell r="A70" t="str">
            <v>606(5)B1</v>
          </cell>
          <cell r="B70" t="str">
            <v>Suministro e instalación de viga galvanizada para guardacamino</v>
          </cell>
          <cell r="C70" t="str">
            <v>m</v>
          </cell>
          <cell r="D70">
            <v>20179.66</v>
          </cell>
          <cell r="E70" t="str">
            <v>Rutinario</v>
          </cell>
        </row>
        <row r="71">
          <cell r="A71" t="str">
            <v>606(5)A1</v>
          </cell>
          <cell r="B71" t="str">
            <v>Suministro e instalación de postes para guardacamino</v>
          </cell>
          <cell r="C71" t="str">
            <v>u</v>
          </cell>
          <cell r="D71">
            <v>35766.93</v>
          </cell>
          <cell r="E71" t="str">
            <v>Rutinario</v>
          </cell>
        </row>
        <row r="72">
          <cell r="A72" t="str">
            <v>606(5)B2</v>
          </cell>
          <cell r="B72" t="str">
            <v>Sustitución de viga galvanizada para guardacamino</v>
          </cell>
          <cell r="C72" t="str">
            <v>m</v>
          </cell>
          <cell r="D72">
            <v>21253.94</v>
          </cell>
          <cell r="E72" t="str">
            <v>Rutinario</v>
          </cell>
        </row>
        <row r="73">
          <cell r="A73" t="str">
            <v>606(5)A2</v>
          </cell>
          <cell r="B73" t="str">
            <v>Sustitución de postes para guardacamino</v>
          </cell>
          <cell r="C73" t="str">
            <v>u</v>
          </cell>
          <cell r="D73">
            <v>36284.480000000003</v>
          </cell>
          <cell r="E73" t="str">
            <v>Rutinario</v>
          </cell>
        </row>
        <row r="74">
          <cell r="A74" t="str">
            <v>606(5)C</v>
          </cell>
          <cell r="B74" t="str">
            <v>Terminales de guardacamino</v>
          </cell>
          <cell r="C74" t="str">
            <v>u</v>
          </cell>
          <cell r="D74">
            <v>0</v>
          </cell>
          <cell r="E74" t="str">
            <v>Rutinario</v>
          </cell>
        </row>
        <row r="75">
          <cell r="A75" t="str">
            <v>622A(5)</v>
          </cell>
          <cell r="B75" t="str">
            <v>Cauce revestido con toba cemento plástico</v>
          </cell>
          <cell r="C75" t="str">
            <v>m2</v>
          </cell>
          <cell r="D75">
            <v>14528.62</v>
          </cell>
          <cell r="E75" t="str">
            <v>Rutinario</v>
          </cell>
        </row>
        <row r="76">
          <cell r="A76" t="str">
            <v>M-204(1)</v>
          </cell>
          <cell r="B76" t="str">
            <v>Suministro, colocación y compactación de sub-base granular, Graduación B</v>
          </cell>
          <cell r="C76" t="str">
            <v>m3</v>
          </cell>
          <cell r="D76">
            <v>16987.330000000002</v>
          </cell>
          <cell r="E76" t="str">
            <v>Periodico</v>
          </cell>
        </row>
        <row r="77">
          <cell r="A77" t="str">
            <v>203(8)</v>
          </cell>
          <cell r="B77" t="str">
            <v>Material de préstamo</v>
          </cell>
          <cell r="C77" t="str">
            <v>m3</v>
          </cell>
          <cell r="D77">
            <v>17465.009999999998</v>
          </cell>
          <cell r="E77" t="str">
            <v>Rutinario</v>
          </cell>
        </row>
        <row r="78">
          <cell r="A78" t="str">
            <v>608(1)</v>
          </cell>
          <cell r="B78" t="str">
            <v>Aceras de Hormigón</v>
          </cell>
          <cell r="C78" t="str">
            <v>m2</v>
          </cell>
          <cell r="D78">
            <v>18862.349999999999</v>
          </cell>
          <cell r="E78" t="str">
            <v>Rutinario</v>
          </cell>
        </row>
        <row r="79">
          <cell r="A79" t="str">
            <v>612(2)</v>
          </cell>
          <cell r="B79" t="str">
            <v>Construcción de barandas de acero para puentes</v>
          </cell>
          <cell r="C79" t="str">
            <v>m</v>
          </cell>
          <cell r="D79">
            <v>53852.9</v>
          </cell>
          <cell r="E79" t="str">
            <v>Rutinario</v>
          </cell>
        </row>
        <row r="80">
          <cell r="A80" t="str">
            <v>609(01)</v>
          </cell>
          <cell r="B80" t="str">
            <v>Construcción de cordón de hormigón</v>
          </cell>
          <cell r="C80" t="str">
            <v>m</v>
          </cell>
          <cell r="D80">
            <v>26123.62</v>
          </cell>
          <cell r="E80" t="str">
            <v>Rutinario</v>
          </cell>
        </row>
        <row r="81">
          <cell r="A81" t="str">
            <v>611(1)A</v>
          </cell>
          <cell r="B81" t="str">
            <v>Construcción de pasarelas peatonales</v>
          </cell>
          <cell r="C81" t="str">
            <v>m</v>
          </cell>
          <cell r="D81">
            <v>296067.90000000002</v>
          </cell>
          <cell r="E81" t="str">
            <v>Rutinario</v>
          </cell>
        </row>
        <row r="82">
          <cell r="A82" t="str">
            <v>613(1)A</v>
          </cell>
          <cell r="B82" t="str">
            <v>Reparación de adoquines</v>
          </cell>
          <cell r="C82" t="str">
            <v>m2</v>
          </cell>
          <cell r="D82">
            <v>17315.63</v>
          </cell>
          <cell r="E82" t="str">
            <v>Rutinario</v>
          </cell>
        </row>
        <row r="83">
          <cell r="A83" t="str">
            <v>717(1)C</v>
          </cell>
          <cell r="B83" t="str">
            <v>Acero estructural grado 40</v>
          </cell>
          <cell r="C83" t="str">
            <v>kg</v>
          </cell>
          <cell r="D83">
            <v>1273</v>
          </cell>
          <cell r="E83" t="str">
            <v>Rutinario</v>
          </cell>
        </row>
        <row r="84">
          <cell r="A84" t="str">
            <v>609(4)</v>
          </cell>
          <cell r="B84" t="str">
            <v>Bordillo de  hormigón asfáltico de 0,15m de altura</v>
          </cell>
          <cell r="C84" t="str">
            <v>m</v>
          </cell>
          <cell r="D84">
            <v>5898.53</v>
          </cell>
          <cell r="E84" t="str">
            <v>Rutinario</v>
          </cell>
        </row>
        <row r="85">
          <cell r="A85" t="str">
            <v>609(8)</v>
          </cell>
          <cell r="B85" t="str">
            <v>Bolardos de hormigón reforzado</v>
          </cell>
          <cell r="C85" t="str">
            <v>u</v>
          </cell>
          <cell r="D85">
            <v>30952.49</v>
          </cell>
          <cell r="E85" t="str">
            <v>Rutinario</v>
          </cell>
        </row>
        <row r="86">
          <cell r="A86" t="str">
            <v>201(6)</v>
          </cell>
          <cell r="B86" t="str">
            <v>Remoción selectiva de árboles</v>
          </cell>
          <cell r="C86" t="str">
            <v>u</v>
          </cell>
          <cell r="D86">
            <v>104840.26</v>
          </cell>
          <cell r="E86" t="str">
            <v>Rutinario</v>
          </cell>
        </row>
        <row r="87">
          <cell r="A87" t="str">
            <v>202(1)A</v>
          </cell>
          <cell r="B87" t="str">
            <v>Remoción de estructuras tipo cabezal o similares</v>
          </cell>
          <cell r="C87" t="str">
            <v>u</v>
          </cell>
          <cell r="D87">
            <v>231370.95</v>
          </cell>
          <cell r="E87" t="str">
            <v>Rutinario</v>
          </cell>
        </row>
        <row r="88">
          <cell r="A88" t="str">
            <v>R-1-2(A)</v>
          </cell>
          <cell r="B88" t="str">
            <v>Limpieza y reparación de señalamiento vertical</v>
          </cell>
          <cell r="C88" t="str">
            <v>u</v>
          </cell>
          <cell r="D88">
            <v>7293.88</v>
          </cell>
          <cell r="E88" t="str">
            <v>Rutinario</v>
          </cell>
        </row>
        <row r="89">
          <cell r="A89" t="str">
            <v>726(1)</v>
          </cell>
          <cell r="B89" t="str">
            <v>Suministro de señales para emergencias chevron</v>
          </cell>
          <cell r="C89" t="str">
            <v>u</v>
          </cell>
          <cell r="D89">
            <v>70141.3</v>
          </cell>
          <cell r="E89" t="str">
            <v>Rutinario</v>
          </cell>
        </row>
        <row r="90">
          <cell r="A90" t="str">
            <v>726(2)</v>
          </cell>
          <cell r="B90" t="str">
            <v>Suministro de señales para emergencias Ceda</v>
          </cell>
          <cell r="C90" t="str">
            <v>u</v>
          </cell>
          <cell r="D90">
            <v>104390.8</v>
          </cell>
          <cell r="E90" t="str">
            <v>Rutinario</v>
          </cell>
        </row>
        <row r="91">
          <cell r="A91" t="str">
            <v>726(3)</v>
          </cell>
          <cell r="B91" t="str">
            <v>Suministro de señales para emergencias Despacio</v>
          </cell>
          <cell r="C91" t="str">
            <v>u</v>
          </cell>
          <cell r="D91">
            <v>104390.8</v>
          </cell>
          <cell r="E91" t="str">
            <v>Rutinario</v>
          </cell>
        </row>
        <row r="92">
          <cell r="A92" t="str">
            <v>726(4)</v>
          </cell>
          <cell r="B92" t="str">
            <v>Suministro de señales para emergencias Vía cerrada adelante</v>
          </cell>
          <cell r="C92" t="str">
            <v>u</v>
          </cell>
          <cell r="D92">
            <v>104390.8</v>
          </cell>
          <cell r="E92" t="str">
            <v>Rutinario</v>
          </cell>
        </row>
        <row r="93">
          <cell r="A93" t="str">
            <v>726(5)</v>
          </cell>
          <cell r="B93" t="str">
            <v>Suministro de señales para emergencias Peligro</v>
          </cell>
          <cell r="C93" t="str">
            <v>u</v>
          </cell>
          <cell r="D93">
            <v>104390.8</v>
          </cell>
          <cell r="E93" t="str">
            <v>Rutinario</v>
          </cell>
        </row>
        <row r="94">
          <cell r="A94" t="str">
            <v>MP-620(3)</v>
          </cell>
          <cell r="B94" t="str">
            <v>Suministro de roca de río</v>
          </cell>
          <cell r="C94" t="str">
            <v>m3</v>
          </cell>
          <cell r="D94">
            <v>22099.19</v>
          </cell>
          <cell r="E94" t="str">
            <v>Rutinario</v>
          </cell>
        </row>
        <row r="95">
          <cell r="A95" t="str">
            <v>704(2)</v>
          </cell>
          <cell r="B95" t="str">
            <v>Tela geotextil para repavimentación</v>
          </cell>
          <cell r="C95" t="str">
            <v>m2</v>
          </cell>
          <cell r="D95">
            <v>1198.76</v>
          </cell>
          <cell r="E95" t="str">
            <v>Rutinario</v>
          </cell>
        </row>
        <row r="96">
          <cell r="A96" t="str">
            <v>634(1)1</v>
          </cell>
          <cell r="B96" t="str">
            <v>Diseño de muros de retención, tipo I</v>
          </cell>
          <cell r="C96" t="str">
            <v>u</v>
          </cell>
          <cell r="D96">
            <v>3150954</v>
          </cell>
          <cell r="E96" t="str">
            <v>Rutinario</v>
          </cell>
        </row>
        <row r="97">
          <cell r="A97" t="str">
            <v>634(1)2</v>
          </cell>
          <cell r="B97" t="str">
            <v>Diseño de muros de retención, tipo II</v>
          </cell>
          <cell r="C97" t="str">
            <v>u</v>
          </cell>
          <cell r="D97">
            <v>3150954</v>
          </cell>
          <cell r="E97" t="str">
            <v>Rutinario</v>
          </cell>
        </row>
        <row r="98">
          <cell r="A98" t="str">
            <v>634(1)3</v>
          </cell>
          <cell r="B98" t="str">
            <v>Diseño de muros de retención, tipo III</v>
          </cell>
          <cell r="C98" t="str">
            <v>u</v>
          </cell>
          <cell r="D98">
            <v>3150954</v>
          </cell>
          <cell r="E98" t="str">
            <v>Rutinario</v>
          </cell>
        </row>
        <row r="99">
          <cell r="A99" t="str">
            <v>634(1)4</v>
          </cell>
          <cell r="B99" t="str">
            <v>Diseño de muros de retención, tipo IV</v>
          </cell>
          <cell r="C99" t="str">
            <v>u</v>
          </cell>
          <cell r="D99">
            <v>3150954</v>
          </cell>
          <cell r="E99" t="str">
            <v>Rutinario</v>
          </cell>
        </row>
        <row r="100">
          <cell r="A100" t="str">
            <v>634(1)5</v>
          </cell>
          <cell r="B100" t="str">
            <v>Diseño de muros de retención, tipo V</v>
          </cell>
          <cell r="C100" t="str">
            <v>u</v>
          </cell>
          <cell r="D100">
            <v>3150954</v>
          </cell>
          <cell r="E100" t="str">
            <v>Rutinario</v>
          </cell>
        </row>
        <row r="101">
          <cell r="A101" t="str">
            <v>634(1)6</v>
          </cell>
          <cell r="B101" t="str">
            <v>Diseño de muros de retención, tipo VI</v>
          </cell>
          <cell r="C101" t="str">
            <v>u</v>
          </cell>
          <cell r="D101">
            <v>3150954</v>
          </cell>
          <cell r="E101" t="str">
            <v>Rutinario</v>
          </cell>
        </row>
        <row r="102">
          <cell r="A102" t="str">
            <v>634(1)7</v>
          </cell>
          <cell r="B102" t="str">
            <v>Diseño de muros de retención, tipo VII</v>
          </cell>
          <cell r="C102" t="str">
            <v>u</v>
          </cell>
          <cell r="D102">
            <v>4657932</v>
          </cell>
          <cell r="E102" t="str">
            <v>Rutinario</v>
          </cell>
        </row>
        <row r="103">
          <cell r="A103" t="str">
            <v>634(1)8</v>
          </cell>
          <cell r="B103" t="str">
            <v>Diseño de muros de retención, tipo VIII</v>
          </cell>
          <cell r="C103" t="str">
            <v>u</v>
          </cell>
          <cell r="D103">
            <v>3561948</v>
          </cell>
          <cell r="E103" t="str">
            <v>Rutinario</v>
          </cell>
        </row>
        <row r="104">
          <cell r="A104" t="str">
            <v>634(1)9</v>
          </cell>
          <cell r="B104" t="str">
            <v>Diseño de muros de retención, tipo IX</v>
          </cell>
          <cell r="C104" t="str">
            <v>u</v>
          </cell>
          <cell r="D104">
            <v>4657932</v>
          </cell>
          <cell r="E104" t="str">
            <v>Rutinario</v>
          </cell>
        </row>
        <row r="105">
          <cell r="A105" t="str">
            <v>634(1)10</v>
          </cell>
          <cell r="B105" t="str">
            <v>Diseño de muros de retención, tipo X</v>
          </cell>
          <cell r="C105" t="str">
            <v>u</v>
          </cell>
          <cell r="D105">
            <v>3561948</v>
          </cell>
          <cell r="E105" t="str">
            <v>Rutinario</v>
          </cell>
        </row>
        <row r="106">
          <cell r="A106" t="str">
            <v>634(1)11</v>
          </cell>
          <cell r="B106" t="str">
            <v>Diseño de muros de retención, tipo XI</v>
          </cell>
          <cell r="C106" t="str">
            <v>u</v>
          </cell>
          <cell r="D106">
            <v>4657932</v>
          </cell>
          <cell r="E106" t="str">
            <v>Rutinario</v>
          </cell>
        </row>
        <row r="107">
          <cell r="A107" t="str">
            <v>634(1)12</v>
          </cell>
          <cell r="B107" t="str">
            <v>Diseño de muros de retención, tipo XII</v>
          </cell>
          <cell r="C107" t="str">
            <v>u</v>
          </cell>
          <cell r="D107">
            <v>3561948</v>
          </cell>
          <cell r="E107" t="str">
            <v>Rutinario</v>
          </cell>
        </row>
        <row r="108">
          <cell r="A108" t="str">
            <v>634(1)13</v>
          </cell>
          <cell r="B108" t="str">
            <v>Diseño de muros de retención, tipo XIII</v>
          </cell>
          <cell r="C108" t="str">
            <v>u</v>
          </cell>
          <cell r="D108">
            <v>6473155.5</v>
          </cell>
          <cell r="E108" t="str">
            <v>Rutinario</v>
          </cell>
        </row>
        <row r="109">
          <cell r="A109" t="str">
            <v>634(1)14</v>
          </cell>
          <cell r="B109" t="str">
            <v>Diseño de muros de retención, tipo XIV</v>
          </cell>
          <cell r="C109" t="str">
            <v>u</v>
          </cell>
          <cell r="D109">
            <v>4966177.5</v>
          </cell>
          <cell r="E109" t="str">
            <v>Rutinario</v>
          </cell>
        </row>
        <row r="110">
          <cell r="A110" t="str">
            <v>634(1)15</v>
          </cell>
          <cell r="B110" t="str">
            <v>Diseño de muros de retención, tipo XV</v>
          </cell>
          <cell r="C110" t="str">
            <v>u</v>
          </cell>
          <cell r="D110">
            <v>11918826</v>
          </cell>
          <cell r="E110" t="str">
            <v>Rutinario</v>
          </cell>
        </row>
        <row r="111">
          <cell r="A111" t="str">
            <v>634(1)16</v>
          </cell>
          <cell r="B111" t="str">
            <v>Diseño de muros de retención, tipo XVI</v>
          </cell>
          <cell r="C111" t="str">
            <v>u</v>
          </cell>
          <cell r="D111">
            <v>4966177.5</v>
          </cell>
          <cell r="E111" t="str">
            <v>Rutinario</v>
          </cell>
        </row>
        <row r="112">
          <cell r="A112" t="str">
            <v>634(1)17</v>
          </cell>
          <cell r="B112" t="str">
            <v>Diseño de muros de retención, tipo XVII</v>
          </cell>
          <cell r="C112" t="str">
            <v>u</v>
          </cell>
          <cell r="D112">
            <v>13243140</v>
          </cell>
          <cell r="E112" t="str">
            <v>Rutinario</v>
          </cell>
        </row>
        <row r="113">
          <cell r="A113" t="str">
            <v>634(1)18</v>
          </cell>
          <cell r="B113" t="str">
            <v>Diseño de muros de retención, tipo XVIII</v>
          </cell>
          <cell r="C113" t="str">
            <v>u</v>
          </cell>
          <cell r="D113">
            <v>4966177.5</v>
          </cell>
          <cell r="E113" t="str">
            <v>Rutinario</v>
          </cell>
        </row>
        <row r="114">
          <cell r="A114" t="str">
            <v>634(1)19</v>
          </cell>
          <cell r="B114" t="str">
            <v>Diseño de muros de retención, tipo XIX</v>
          </cell>
          <cell r="C114" t="str">
            <v>u</v>
          </cell>
          <cell r="D114">
            <v>8870620.5</v>
          </cell>
          <cell r="E114" t="str">
            <v>Rutinario</v>
          </cell>
        </row>
        <row r="115">
          <cell r="A115" t="str">
            <v>634(1)20</v>
          </cell>
          <cell r="B115" t="str">
            <v>Diseño de muros de retención, tipo XX</v>
          </cell>
          <cell r="C115" t="str">
            <v>u</v>
          </cell>
          <cell r="D115">
            <v>6404656.5</v>
          </cell>
          <cell r="E115" t="str">
            <v>Rutinario</v>
          </cell>
        </row>
        <row r="116">
          <cell r="A116" t="str">
            <v>634(1)21</v>
          </cell>
          <cell r="B116" t="str">
            <v>Diseño de muros de retención, tipo XXI</v>
          </cell>
          <cell r="C116" t="str">
            <v>u</v>
          </cell>
          <cell r="D116">
            <v>11918826</v>
          </cell>
          <cell r="E116" t="str">
            <v>Rutinario</v>
          </cell>
        </row>
        <row r="117">
          <cell r="A117" t="str">
            <v>634(1)22</v>
          </cell>
          <cell r="B117" t="str">
            <v>Diseño de muros de retención, tipo XXII</v>
          </cell>
          <cell r="C117" t="str">
            <v>u</v>
          </cell>
          <cell r="D117">
            <v>7089646.5</v>
          </cell>
          <cell r="E117" t="str">
            <v>Rutinario</v>
          </cell>
        </row>
        <row r="118">
          <cell r="A118" t="str">
            <v>634(1)23</v>
          </cell>
          <cell r="B118" t="str">
            <v>Diseño de muros de retención, tipo XXIII</v>
          </cell>
          <cell r="C118" t="str">
            <v>u</v>
          </cell>
          <cell r="D118">
            <v>11918826</v>
          </cell>
          <cell r="E118" t="str">
            <v>Rutinario</v>
          </cell>
        </row>
        <row r="119">
          <cell r="A119" t="str">
            <v>634(1)24</v>
          </cell>
          <cell r="B119" t="str">
            <v>Diseño de muros de retención, tipo XXIV</v>
          </cell>
          <cell r="C119" t="str">
            <v>u</v>
          </cell>
          <cell r="D119">
            <v>7089646.5</v>
          </cell>
          <cell r="E119" t="str">
            <v>Rutinario</v>
          </cell>
        </row>
        <row r="120">
          <cell r="A120" t="str">
            <v>403 (1)A</v>
          </cell>
          <cell r="B120" t="str">
            <v>Diseño de Rehabilitaciones y Sobrecapas Asfálticas</v>
          </cell>
          <cell r="C120" t="str">
            <v>km</v>
          </cell>
          <cell r="D120">
            <v>102748.5</v>
          </cell>
          <cell r="E120" t="str">
            <v>Rutinario</v>
          </cell>
        </row>
        <row r="121">
          <cell r="A121" t="str">
            <v>107(3)E-LI</v>
          </cell>
          <cell r="B121" t="str">
            <v>Línea borde izquierda (continua)</v>
          </cell>
          <cell r="C121" t="str">
            <v>km</v>
          </cell>
          <cell r="D121">
            <v>679384.13</v>
          </cell>
          <cell r="E121" t="str">
            <v>Rutinario</v>
          </cell>
        </row>
        <row r="122">
          <cell r="A122" t="str">
            <v>107(3)B-LI</v>
          </cell>
          <cell r="B122" t="str">
            <v xml:space="preserve">Línea de carril izquierda (blanca discontinua) </v>
          </cell>
          <cell r="C122" t="str">
            <v>km</v>
          </cell>
          <cell r="D122">
            <v>393243.73</v>
          </cell>
          <cell r="E122" t="str">
            <v>Rutinario</v>
          </cell>
        </row>
        <row r="123">
          <cell r="A123" t="str">
            <v>107(3)E-LS</v>
          </cell>
          <cell r="B123" t="str">
            <v>Línea simple continua</v>
          </cell>
          <cell r="C123" t="str">
            <v>km</v>
          </cell>
          <cell r="D123">
            <v>605610.31999999995</v>
          </cell>
          <cell r="E123" t="str">
            <v>Rutinario</v>
          </cell>
        </row>
        <row r="124">
          <cell r="A124" t="str">
            <v>107(3)B-LS</v>
          </cell>
          <cell r="B124" t="str">
            <v>Línea simple discontinua</v>
          </cell>
          <cell r="C124" t="str">
            <v>km</v>
          </cell>
          <cell r="D124">
            <v>382536.81</v>
          </cell>
          <cell r="E124" t="str">
            <v>Rutinario</v>
          </cell>
        </row>
        <row r="125">
          <cell r="A125" t="str">
            <v>107(3)A2</v>
          </cell>
          <cell r="B125" t="str">
            <v>Línea doble continua discontinua</v>
          </cell>
          <cell r="C125" t="str">
            <v>km</v>
          </cell>
          <cell r="D125">
            <v>1095958.2</v>
          </cell>
          <cell r="E125" t="str">
            <v>Rutinario</v>
          </cell>
        </row>
        <row r="126">
          <cell r="A126" t="str">
            <v>107(3)D2</v>
          </cell>
          <cell r="B126" t="str">
            <v xml:space="preserve">Línea doble continua </v>
          </cell>
          <cell r="C126" t="str">
            <v>km</v>
          </cell>
          <cell r="D126">
            <v>1095958.2</v>
          </cell>
          <cell r="E126" t="str">
            <v>Rutinario</v>
          </cell>
        </row>
        <row r="127">
          <cell r="A127" t="str">
            <v>107(3)B-LD</v>
          </cell>
          <cell r="B127" t="str">
            <v xml:space="preserve">Línea de carril derecha (blanca discontinua) </v>
          </cell>
          <cell r="C127" t="str">
            <v>km</v>
          </cell>
          <cell r="D127">
            <v>393243.73</v>
          </cell>
          <cell r="E127" t="str">
            <v>Rutinario</v>
          </cell>
        </row>
        <row r="128">
          <cell r="A128" t="str">
            <v>107(3)E-LD</v>
          </cell>
          <cell r="B128" t="str">
            <v>Línea borde derecha (continua)</v>
          </cell>
          <cell r="C128" t="str">
            <v>km</v>
          </cell>
          <cell r="D128">
            <v>614979.16</v>
          </cell>
          <cell r="E128" t="str">
            <v>Rutinario</v>
          </cell>
        </row>
        <row r="129">
          <cell r="A129" t="str">
            <v>107(3)G</v>
          </cell>
          <cell r="B129" t="str">
            <v>Letreros de Alto</v>
          </cell>
          <cell r="C129" t="str">
            <v>u</v>
          </cell>
          <cell r="D129">
            <v>41170.620000000003</v>
          </cell>
          <cell r="E129" t="str">
            <v>Rutinario</v>
          </cell>
        </row>
        <row r="130">
          <cell r="A130" t="str">
            <v>107(3)H</v>
          </cell>
          <cell r="B130" t="str">
            <v>Letreros de Ceda</v>
          </cell>
          <cell r="C130" t="str">
            <v>u</v>
          </cell>
          <cell r="D130">
            <v>41170.620000000003</v>
          </cell>
          <cell r="E130" t="str">
            <v>Rutinario</v>
          </cell>
        </row>
        <row r="131">
          <cell r="A131" t="str">
            <v>107(3)J</v>
          </cell>
          <cell r="B131" t="str">
            <v>Letreros de Velocidad de KPH</v>
          </cell>
          <cell r="C131" t="str">
            <v>u</v>
          </cell>
          <cell r="D131">
            <v>41832.75</v>
          </cell>
          <cell r="E131" t="str">
            <v>Rutinario</v>
          </cell>
        </row>
        <row r="132">
          <cell r="A132" t="str">
            <v>107(3)I</v>
          </cell>
          <cell r="B132" t="str">
            <v>Letreros de Escuela</v>
          </cell>
          <cell r="C132" t="str">
            <v>u</v>
          </cell>
          <cell r="D132">
            <v>53180.19</v>
          </cell>
          <cell r="E132" t="str">
            <v>Rutinario</v>
          </cell>
        </row>
        <row r="133">
          <cell r="A133" t="str">
            <v>107(3)Ñ</v>
          </cell>
          <cell r="B133" t="str">
            <v>Letreros de Solo</v>
          </cell>
          <cell r="C133" t="str">
            <v>u</v>
          </cell>
          <cell r="D133">
            <v>41170.620000000003</v>
          </cell>
          <cell r="E133" t="str">
            <v>Rutinario</v>
          </cell>
        </row>
        <row r="134">
          <cell r="A134" t="str">
            <v>107(10)</v>
          </cell>
          <cell r="B134" t="str">
            <v>Sendas peatonales</v>
          </cell>
          <cell r="C134" t="str">
            <v>m2</v>
          </cell>
          <cell r="D134">
            <v>44378.8</v>
          </cell>
          <cell r="E134" t="str">
            <v>Rutinario</v>
          </cell>
        </row>
        <row r="135">
          <cell r="A135" t="str">
            <v>107(3)F</v>
          </cell>
          <cell r="B135" t="str">
            <v>Flechas</v>
          </cell>
          <cell r="C135" t="str">
            <v>u</v>
          </cell>
          <cell r="D135">
            <v>26561.71</v>
          </cell>
          <cell r="E135" t="str">
            <v>Rutinario</v>
          </cell>
        </row>
        <row r="136">
          <cell r="A136" t="str">
            <v>107(3)M</v>
          </cell>
          <cell r="B136" t="str">
            <v>Isla de Canalización Amarilla</v>
          </cell>
          <cell r="C136" t="str">
            <v>m2</v>
          </cell>
          <cell r="D136">
            <v>9714.9699999999993</v>
          </cell>
          <cell r="E136" t="str">
            <v>Rutinario</v>
          </cell>
        </row>
        <row r="137">
          <cell r="A137" t="str">
            <v>107(3)N</v>
          </cell>
          <cell r="B137" t="str">
            <v>Isla de Canalización Blanca</v>
          </cell>
          <cell r="C137" t="str">
            <v>m2</v>
          </cell>
          <cell r="D137">
            <v>9125.73</v>
          </cell>
          <cell r="E137" t="str">
            <v>Rutinario</v>
          </cell>
        </row>
        <row r="138">
          <cell r="A138" t="str">
            <v>107(11)</v>
          </cell>
          <cell r="B138" t="str">
            <v>Captaluces 2 Cara Roja</v>
          </cell>
          <cell r="C138" t="str">
            <v>u</v>
          </cell>
          <cell r="D138">
            <v>3085.17</v>
          </cell>
          <cell r="E138" t="str">
            <v>Rutinario</v>
          </cell>
        </row>
        <row r="139">
          <cell r="A139" t="str">
            <v>107(11).</v>
          </cell>
          <cell r="B139" t="str">
            <v>Captaluces 2 Caras Amarillas</v>
          </cell>
          <cell r="C139" t="str">
            <v>u</v>
          </cell>
          <cell r="D139">
            <v>3085.17</v>
          </cell>
          <cell r="E139" t="str">
            <v>Rutinario</v>
          </cell>
        </row>
        <row r="140">
          <cell r="A140" t="str">
            <v>109(04)</v>
          </cell>
          <cell r="B140" t="str">
            <v>Trabajo a costo más porcentaje</v>
          </cell>
          <cell r="C140" t="str">
            <v>global</v>
          </cell>
          <cell r="D140">
            <v>1</v>
          </cell>
        </row>
      </sheetData>
      <sheetData sheetId="4"/>
      <sheetData sheetId="5"/>
      <sheetData sheetId="6"/>
      <sheetData sheetId="7"/>
      <sheetData sheetId="8">
        <row r="35">
          <cell r="K35">
            <v>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Datos Contrato"/>
      <sheetName val="Rutero asfalto"/>
      <sheetName val="OM"/>
      <sheetName val="OS"/>
      <sheetName val="Fact"/>
      <sheetName val="CUADRO ESTIMACIÓN"/>
      <sheetName val="Control de Inversion"/>
      <sheetName val="Fact Calidad"/>
      <sheetName val="Hoja4"/>
      <sheetName val="CUADRO RESUMEN"/>
      <sheetName val="Control Boletas"/>
      <sheetName val="Vinculos Descriptiva"/>
      <sheetName val="M21(F)"/>
      <sheetName val="M21(E)"/>
      <sheetName val="M22(A)"/>
      <sheetName val="M20(A)"/>
      <sheetName val="M20(E)"/>
      <sheetName val="M20(D)"/>
      <sheetName val="M21(G)"/>
      <sheetName val="M41(A)"/>
      <sheetName val="M41(D)"/>
      <sheetName val="M42(B)"/>
      <sheetName val="M45(A)"/>
      <sheetName val="M45(E)"/>
      <sheetName val="M40(A)"/>
      <sheetName val="M46(B)"/>
      <sheetName val="M46(A)"/>
      <sheetName val="M46(C)"/>
      <sheetName val="M43(D)"/>
      <sheetName val="M43(C)"/>
      <sheetName val="M47(B)"/>
      <sheetName val="410(6)A"/>
      <sheetName val="410(6)B"/>
      <sheetName val="MP-50(A)"/>
      <sheetName val="M30(A)"/>
      <sheetName val="308(1)"/>
      <sheetName val="408(3)"/>
      <sheetName val="408(5)"/>
      <sheetName val="203(2)"/>
      <sheetName val="206(1)"/>
      <sheetName val="206(3)"/>
      <sheetName val="M-304(4)"/>
      <sheetName val="602A(3)"/>
      <sheetName val="602A(1)"/>
      <sheetName val="602A(5)"/>
      <sheetName val="603(21)3B"/>
      <sheetName val="603(21)3A"/>
      <sheetName val="603(21)3C"/>
      <sheetName val="603(21)3D"/>
      <sheetName val="603(21)3E"/>
      <sheetName val="603(21)3F"/>
      <sheetName val="603(21)3H"/>
      <sheetName val="707(2)"/>
      <sheetName val="605(20)"/>
      <sheetName val="605(22)"/>
      <sheetName val="M-609(2A)"/>
      <sheetName val="619C(3)B"/>
      <sheetName val="619C(1)"/>
      <sheetName val="619C(1)A1"/>
      <sheetName val="619C(1)A2"/>
      <sheetName val="619C(1)A3"/>
      <sheetName val="MP51(A)"/>
      <sheetName val="606(5)B1"/>
      <sheetName val="606(5)A1"/>
      <sheetName val="606(5)B2"/>
      <sheetName val="606(5)A2"/>
      <sheetName val="622A(5)"/>
      <sheetName val="M-204(1)"/>
      <sheetName val="203(8)"/>
      <sheetName val="608(1)"/>
      <sheetName val="612(2)"/>
      <sheetName val="609(01)"/>
      <sheetName val="611(1)A"/>
      <sheetName val="613(1)A"/>
      <sheetName val="717(1)C"/>
      <sheetName val="609(4)"/>
      <sheetName val="609(4),"/>
      <sheetName val="609(8.)"/>
      <sheetName val="201(6)."/>
      <sheetName val="202(1)A"/>
      <sheetName val="726(1)"/>
      <sheetName val="726(2)"/>
      <sheetName val="726(3)"/>
      <sheetName val="726(4)"/>
      <sheetName val="726(5)"/>
      <sheetName val="MP-620(3)"/>
      <sheetName val="704(2)"/>
      <sheetName val="634(1)1"/>
      <sheetName val="634(1)2"/>
      <sheetName val="634(1)3"/>
      <sheetName val="634(1)4"/>
      <sheetName val="634(1)5"/>
      <sheetName val="634(1)6"/>
      <sheetName val="634(1)7"/>
      <sheetName val="634(1)8"/>
      <sheetName val="634(1)9"/>
      <sheetName val="634(1)10"/>
      <sheetName val="634(1)11"/>
      <sheetName val="634(1)12"/>
      <sheetName val="634(1)13"/>
      <sheetName val="634(1)14"/>
      <sheetName val="634(1)15"/>
      <sheetName val="634(1)16"/>
      <sheetName val="634(1)17"/>
      <sheetName val="634(1)18"/>
      <sheetName val="634(1)20"/>
      <sheetName val="634(1)19"/>
      <sheetName val="634(1)21"/>
      <sheetName val="634(1)22"/>
      <sheetName val="634(1)23"/>
      <sheetName val="634(1)24"/>
      <sheetName val="403(1)A"/>
      <sheetName val="107(3)E-LI"/>
      <sheetName val="107(3)B-LI"/>
      <sheetName val="107(3)E-LS"/>
      <sheetName val="107(3)B-LS"/>
      <sheetName val="107(3)A2"/>
      <sheetName val="107(3)D2"/>
      <sheetName val="107(3)B-LD"/>
      <sheetName val="107(3)E-LD"/>
      <sheetName val="107(3)G"/>
      <sheetName val="107(3)H"/>
      <sheetName val="107(3)J"/>
      <sheetName val="107(3)I"/>
      <sheetName val="107(3)Ñ"/>
      <sheetName val="107(10)"/>
      <sheetName val="107(3)F"/>
      <sheetName val="107(3)M"/>
      <sheetName val="107(3)N"/>
      <sheetName val="107(11)R"/>
      <sheetName val="107(11)A"/>
      <sheetName val="109.04"/>
      <sheetName val="CR.109.04 OS-2"/>
      <sheetName val="CR.109.04 OS-3"/>
      <sheetName val="Precios y calculo alquiler maq"/>
      <sheetName val="MEMOS"/>
      <sheetName val="MULTAS"/>
      <sheetName val="FactorReajuste"/>
      <sheetName val="REAJUSTES"/>
      <sheetName val="Control. Trimestr"/>
      <sheetName val="Programa"/>
      <sheetName val="Inversion ITEM por Ruta "/>
      <sheetName val="Plan de Inversión"/>
      <sheetName val="Hoja1"/>
      <sheetName val="iNVERSION POR RUTA (2)"/>
      <sheetName val="iNVERSION POR RUTA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>
        <row r="3">
          <cell r="A3" t="str">
            <v>Pala Excavadora (13,6 TM)</v>
          </cell>
        </row>
        <row r="4">
          <cell r="A4" t="str">
            <v>Cabezal (35 ton)</v>
          </cell>
        </row>
        <row r="5">
          <cell r="A5" t="str">
            <v>Carreta Cuello de Cisne flexible (55T)</v>
          </cell>
        </row>
        <row r="6">
          <cell r="A6" t="str">
            <v>Pala Excavadora Hidraulica (11,6 TM)</v>
          </cell>
        </row>
        <row r="7">
          <cell r="A7" t="str">
            <v>Cargador Retroexcavador llantas 2WD</v>
          </cell>
        </row>
        <row r="8">
          <cell r="A8" t="str">
            <v>Compactador de suelo con tambor liso vibr</v>
          </cell>
        </row>
        <row r="9">
          <cell r="A9" t="str">
            <v>Compactador vibratorio de rodillo</v>
          </cell>
        </row>
        <row r="10">
          <cell r="A10" t="str">
            <v>Compactador vibratorio CS533E</v>
          </cell>
        </row>
        <row r="11">
          <cell r="A11" t="str">
            <v>Distribuidor de Tanque de agua</v>
          </cell>
        </row>
        <row r="12">
          <cell r="A12" t="str">
            <v>Tanque de agua (11,000 L)</v>
          </cell>
        </row>
        <row r="13">
          <cell r="A13" t="str">
            <v>Niveladora 140G</v>
          </cell>
        </row>
        <row r="14">
          <cell r="A14" t="str">
            <v>Cargador Retroexcavador llantas 4WD</v>
          </cell>
        </row>
        <row r="16">
          <cell r="A16" t="str">
            <v>Niveladora 140G</v>
          </cell>
        </row>
        <row r="17">
          <cell r="A17" t="str">
            <v>Niveladora (123 kw)</v>
          </cell>
        </row>
        <row r="18">
          <cell r="A18" t="str">
            <v>Pala Excavadora (20,6 TM)</v>
          </cell>
        </row>
      </sheetData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Datos Contrato"/>
      <sheetName val="Control Boletas"/>
      <sheetName val="OM"/>
      <sheetName val="OS"/>
      <sheetName val="Fact"/>
      <sheetName val="CUADRO RESUMEN"/>
      <sheetName val="CUADRO ESTIMACIÓN"/>
      <sheetName val="Control de Inversion"/>
      <sheetName val="Fact Calidad"/>
      <sheetName val="Vinculos Descriptiva"/>
      <sheetName val="M21(F)"/>
      <sheetName val="M21(E)"/>
      <sheetName val="M22(A)"/>
      <sheetName val="M20(A)"/>
      <sheetName val="M20(E)"/>
      <sheetName val="M20(D)"/>
      <sheetName val="M21(G)"/>
      <sheetName val="M41(A)"/>
      <sheetName val="M41(D)"/>
      <sheetName val="M42(B)"/>
      <sheetName val="M45(A)"/>
      <sheetName val="M45(E)"/>
      <sheetName val="M40(A)"/>
      <sheetName val="M46(A)"/>
      <sheetName val="M46(C)"/>
      <sheetName val="M43(D)"/>
      <sheetName val="M43(C)"/>
      <sheetName val="M47(B)"/>
      <sheetName val="410(6)A"/>
      <sheetName val="410(6)B"/>
      <sheetName val="MP-50(A)"/>
      <sheetName val="M30(A)"/>
      <sheetName val="M46(B)"/>
      <sheetName val="308(1)"/>
      <sheetName val="408(3)"/>
      <sheetName val="408(5)"/>
      <sheetName val="203(2)"/>
      <sheetName val="206(1)"/>
      <sheetName val="206(3)"/>
      <sheetName val="M-304(4)"/>
      <sheetName val="602A(3)"/>
      <sheetName val="602A(1)"/>
      <sheetName val="602A(5)"/>
      <sheetName val="603(21)3B"/>
      <sheetName val="603(21)3A"/>
      <sheetName val="603(21)3C"/>
      <sheetName val="603(21)3D"/>
      <sheetName val="603(21)3F"/>
      <sheetName val="603(21)3E"/>
      <sheetName val="603(21)3H"/>
      <sheetName val="707(2)"/>
      <sheetName val="605(20)"/>
      <sheetName val="605(22)"/>
      <sheetName val="M-609(2A)"/>
      <sheetName val="619C(3)B"/>
      <sheetName val="619C(1)"/>
      <sheetName val="619C(1)A1"/>
      <sheetName val="619C(1)A2"/>
      <sheetName val="619C(1)A3"/>
      <sheetName val="MP51(A)"/>
      <sheetName val="606(5)B1"/>
      <sheetName val="606(5)A1"/>
      <sheetName val="606(5)B2"/>
      <sheetName val="606(5)A2"/>
      <sheetName val="622A(5)"/>
      <sheetName val="M-204(1)"/>
      <sheetName val="203(8)"/>
      <sheetName val="608(1)"/>
      <sheetName val="612(2)"/>
      <sheetName val="609(01)"/>
      <sheetName val="611(1)A"/>
      <sheetName val="613(1)A"/>
      <sheetName val="717(1)C"/>
      <sheetName val="609(4)"/>
      <sheetName val="609(8)"/>
      <sheetName val="201(6)"/>
      <sheetName val="202(1)A"/>
      <sheetName val="R-1-2(A)"/>
      <sheetName val="726(1)"/>
      <sheetName val="726(2)"/>
      <sheetName val="726(3)"/>
      <sheetName val="726(4)"/>
      <sheetName val="726(5)"/>
      <sheetName val="MP-620(3)"/>
      <sheetName val="109.04"/>
      <sheetName val="MULTAS"/>
      <sheetName val="704(2)"/>
      <sheetName val="634(1)1"/>
      <sheetName val="634(1)2"/>
      <sheetName val="634(1)3"/>
      <sheetName val="634(1)4"/>
      <sheetName val="634(1)5"/>
      <sheetName val="634(1)6"/>
      <sheetName val="634(1)7"/>
      <sheetName val="634(1)8"/>
      <sheetName val="634(1)9"/>
      <sheetName val="634(1)10"/>
      <sheetName val="634(1)11"/>
      <sheetName val="634(1)12"/>
      <sheetName val="634(1)13"/>
      <sheetName val="634(1)14"/>
      <sheetName val="634(1)15"/>
      <sheetName val="634(1)16"/>
      <sheetName val="634(1)17"/>
      <sheetName val="634(1)18"/>
      <sheetName val="634(1)20"/>
      <sheetName val="634(1)19"/>
      <sheetName val="634(1)21"/>
      <sheetName val="634(1)22"/>
      <sheetName val="634(1)23"/>
      <sheetName val="634(1)24"/>
      <sheetName val="403(1)A"/>
      <sheetName val="107(3)E-LI"/>
      <sheetName val="107(3)B-LI"/>
      <sheetName val="107(3)E-LS"/>
      <sheetName val="107(3)B-LS"/>
      <sheetName val="107(3)A2"/>
      <sheetName val="107(3)D2"/>
      <sheetName val="107(3)B-LD"/>
      <sheetName val="107(3)E-LD"/>
      <sheetName val="107(3)G"/>
      <sheetName val="107(3)H"/>
      <sheetName val="107(3)J"/>
      <sheetName val="107(3)I"/>
      <sheetName val="107(3)Ñ"/>
      <sheetName val="107(10)"/>
      <sheetName val="107(3)F"/>
      <sheetName val="107(3)M"/>
      <sheetName val="107(3)N"/>
      <sheetName val="107(11)R"/>
      <sheetName val="107(11)A"/>
      <sheetName val="MEMOS"/>
      <sheetName val="FactorReajuste"/>
      <sheetName val="REAJUSTES"/>
      <sheetName val="Control. Trimestr"/>
      <sheetName val="Programa"/>
      <sheetName val="Plan de Inversión"/>
      <sheetName val="Hoja1"/>
      <sheetName val="Hoja2"/>
      <sheetName val="Inversion por ITEM por Ruta"/>
      <sheetName val="Inversion por ITEM por SC"/>
      <sheetName val="Control Ejecutado"/>
      <sheetName val="Control Ejecutado FV"/>
      <sheetName val="Hoja3"/>
      <sheetName val="CUADRO RESUMEN (2)"/>
      <sheetName val="Hoja4"/>
    </sheetNames>
    <sheetDataSet>
      <sheetData sheetId="0"/>
      <sheetData sheetId="1"/>
      <sheetData sheetId="2"/>
      <sheetData sheetId="3">
        <row r="19">
          <cell r="A19" t="str">
            <v>ITEM</v>
          </cell>
          <cell r="B19" t="str">
            <v>DESCRIPCIÓN</v>
          </cell>
          <cell r="C19" t="str">
            <v>UNIDAD</v>
          </cell>
          <cell r="D19" t="str">
            <v>PRECIO UNITARIO</v>
          </cell>
          <cell r="E19" t="str">
            <v>TIPO MANTENIMIENTO</v>
          </cell>
        </row>
        <row r="20">
          <cell r="A20" t="str">
            <v>M21(F)</v>
          </cell>
          <cell r="B20" t="str">
            <v>Limpieza de tomas, cabezales y alcantarillas</v>
          </cell>
          <cell r="C20" t="str">
            <v>u</v>
          </cell>
          <cell r="D20">
            <v>31538.91</v>
          </cell>
          <cell r="E20" t="str">
            <v>Rutinario</v>
          </cell>
        </row>
        <row r="21">
          <cell r="A21" t="str">
            <v>M21(E)</v>
          </cell>
          <cell r="B21" t="str">
            <v>Limpieza de cunetas revestidas de manera manual</v>
          </cell>
          <cell r="C21" t="str">
            <v>m3</v>
          </cell>
          <cell r="D21">
            <v>5778.24</v>
          </cell>
          <cell r="E21" t="str">
            <v>Rutinario</v>
          </cell>
        </row>
        <row r="22">
          <cell r="A22" t="str">
            <v>M22(A)</v>
          </cell>
          <cell r="B22" t="str">
            <v>Remoción de derrumbes</v>
          </cell>
          <cell r="C22" t="str">
            <v>m3</v>
          </cell>
          <cell r="D22">
            <v>1914.78</v>
          </cell>
          <cell r="E22" t="str">
            <v>Rutinario</v>
          </cell>
        </row>
        <row r="23">
          <cell r="A23" t="str">
            <v>M20(A)</v>
          </cell>
          <cell r="B23" t="str">
            <v>Chapea derecho de vía</v>
          </cell>
          <cell r="C23" t="str">
            <v>m2</v>
          </cell>
          <cell r="D23">
            <v>42.45</v>
          </cell>
          <cell r="E23" t="str">
            <v>Rutinario</v>
          </cell>
        </row>
        <row r="24">
          <cell r="A24" t="str">
            <v>M20(E)</v>
          </cell>
          <cell r="B24" t="str">
            <v>Recolección de basura</v>
          </cell>
          <cell r="C24" t="str">
            <v>h</v>
          </cell>
          <cell r="D24">
            <v>17550.2</v>
          </cell>
          <cell r="E24" t="str">
            <v>Rutinario</v>
          </cell>
        </row>
        <row r="25">
          <cell r="A25" t="str">
            <v>M20(D)</v>
          </cell>
          <cell r="B25" t="str">
            <v>Descuaje de árboles por hora</v>
          </cell>
          <cell r="C25" t="str">
            <v>h</v>
          </cell>
          <cell r="D25">
            <v>16162.85</v>
          </cell>
          <cell r="E25" t="str">
            <v>Rutinario</v>
          </cell>
        </row>
        <row r="26">
          <cell r="A26" t="str">
            <v>M21(G)</v>
          </cell>
          <cell r="B26" t="str">
            <v>Conformación de cunetas y espaldones</v>
          </cell>
          <cell r="C26" t="str">
            <v>m2</v>
          </cell>
          <cell r="D26">
            <v>137.26</v>
          </cell>
          <cell r="E26" t="str">
            <v>Rutinario</v>
          </cell>
        </row>
        <row r="27">
          <cell r="A27" t="str">
            <v>M41(A)</v>
          </cell>
          <cell r="B27" t="str">
            <v>Bacheo con mezcla asfáltica en caliente</v>
          </cell>
          <cell r="C27" t="str">
            <v>t</v>
          </cell>
          <cell r="D27">
            <v>54563.64</v>
          </cell>
          <cell r="E27" t="str">
            <v>Rutinario</v>
          </cell>
        </row>
        <row r="28">
          <cell r="A28" t="str">
            <v>M41(D)</v>
          </cell>
          <cell r="B28" t="str">
            <v>Bacheo de urgencia</v>
          </cell>
          <cell r="C28" t="str">
            <v>t</v>
          </cell>
          <cell r="D28">
            <v>59901.95</v>
          </cell>
          <cell r="E28" t="str">
            <v>Rutinario</v>
          </cell>
        </row>
        <row r="29">
          <cell r="A29" t="str">
            <v>M42(B)</v>
          </cell>
          <cell r="B29" t="str">
            <v>Perfilado de pavimentos</v>
          </cell>
          <cell r="C29" t="str">
            <v>m2</v>
          </cell>
          <cell r="D29">
            <v>713.49</v>
          </cell>
          <cell r="E29" t="str">
            <v>Períodico</v>
          </cell>
        </row>
        <row r="30">
          <cell r="A30" t="str">
            <v>M45(A)</v>
          </cell>
          <cell r="B30" t="str">
            <v>Pavimento bituminosos en caliente</v>
          </cell>
          <cell r="C30" t="str">
            <v>t</v>
          </cell>
          <cell r="D30">
            <v>47143.88</v>
          </cell>
          <cell r="E30" t="str">
            <v>Períodico</v>
          </cell>
        </row>
        <row r="31">
          <cell r="A31" t="str">
            <v>M45(E)</v>
          </cell>
          <cell r="B31" t="str">
            <v>Pavimento bituminosos en caliente con polímeros</v>
          </cell>
          <cell r="C31" t="str">
            <v>t</v>
          </cell>
          <cell r="D31">
            <v>57326.11</v>
          </cell>
          <cell r="E31" t="str">
            <v>Períodico</v>
          </cell>
        </row>
        <row r="32">
          <cell r="A32" t="str">
            <v>M40(A)</v>
          </cell>
          <cell r="B32" t="str">
            <v>Levantamiento de tapas de pozos</v>
          </cell>
          <cell r="C32" t="str">
            <v>u</v>
          </cell>
          <cell r="D32">
            <v>45216.42</v>
          </cell>
          <cell r="E32" t="str">
            <v>Rutinario</v>
          </cell>
        </row>
        <row r="33">
          <cell r="A33" t="str">
            <v>M46(B)</v>
          </cell>
          <cell r="B33" t="str">
            <v>Demolición de losas</v>
          </cell>
          <cell r="C33" t="str">
            <v>m2</v>
          </cell>
          <cell r="D33">
            <v>5525.17</v>
          </cell>
          <cell r="E33" t="str">
            <v>Períodico</v>
          </cell>
        </row>
        <row r="34">
          <cell r="A34" t="str">
            <v>M46(A)</v>
          </cell>
          <cell r="B34" t="str">
            <v>Suministro y colocación de concreto de MR 45 kg/cm2</v>
          </cell>
          <cell r="C34" t="str">
            <v>m3</v>
          </cell>
          <cell r="D34">
            <v>196800.99</v>
          </cell>
          <cell r="E34" t="str">
            <v>Rutinario</v>
          </cell>
        </row>
        <row r="35">
          <cell r="A35" t="str">
            <v>M46 (C )</v>
          </cell>
          <cell r="B35" t="str">
            <v>Suministro y colocación de acero para dovelas y barras de sujeción</v>
          </cell>
          <cell r="C35" t="str">
            <v>kg</v>
          </cell>
          <cell r="D35">
            <v>3082.79</v>
          </cell>
          <cell r="E35" t="str">
            <v>Períodico</v>
          </cell>
        </row>
        <row r="36">
          <cell r="A36" t="str">
            <v>M43(D)</v>
          </cell>
          <cell r="B36" t="str">
            <v>Sellado de juntas para losas recontruidas</v>
          </cell>
          <cell r="C36" t="str">
            <v>m</v>
          </cell>
          <cell r="D36">
            <v>2196.69</v>
          </cell>
          <cell r="E36" t="str">
            <v>Períodico</v>
          </cell>
        </row>
        <row r="37">
          <cell r="A37" t="str">
            <v>M43(C )</v>
          </cell>
          <cell r="B37" t="str">
            <v>Ruteo y sellado de grietas</v>
          </cell>
          <cell r="C37" t="str">
            <v>m</v>
          </cell>
          <cell r="D37">
            <v>5519.98</v>
          </cell>
          <cell r="E37" t="str">
            <v>Períodico</v>
          </cell>
        </row>
        <row r="38">
          <cell r="A38" t="str">
            <v>M47(B)</v>
          </cell>
          <cell r="B38" t="str">
            <v>Tratamiento bituminoso de preservación tipo S-2</v>
          </cell>
          <cell r="C38" t="str">
            <v>m2</v>
          </cell>
          <cell r="D38">
            <v>2470.75</v>
          </cell>
          <cell r="E38" t="str">
            <v>Períodico</v>
          </cell>
        </row>
        <row r="39">
          <cell r="A39" t="str">
            <v xml:space="preserve">410(6) </v>
          </cell>
          <cell r="B39" t="str">
            <v>Lechada asfáltica tipo slurry seal, graduación A</v>
          </cell>
          <cell r="C39" t="str">
            <v>m2</v>
          </cell>
          <cell r="D39">
            <v>1696.19</v>
          </cell>
          <cell r="E39" t="str">
            <v>Períodico</v>
          </cell>
        </row>
        <row r="40">
          <cell r="A40" t="str">
            <v xml:space="preserve">410(6) </v>
          </cell>
          <cell r="B40" t="str">
            <v>Lechada asfáltica tipo slurry seal, graduación B</v>
          </cell>
          <cell r="C40" t="str">
            <v>m2</v>
          </cell>
          <cell r="D40">
            <v>1701.09</v>
          </cell>
          <cell r="E40" t="str">
            <v>Períodico</v>
          </cell>
        </row>
        <row r="41">
          <cell r="A41" t="str">
            <v>MP-50(A)</v>
          </cell>
          <cell r="B41" t="str">
            <v>Brigada de limpieza de puentes</v>
          </cell>
          <cell r="C41" t="str">
            <v>h</v>
          </cell>
          <cell r="D41">
            <v>36123.300000000003</v>
          </cell>
          <cell r="E41" t="str">
            <v>Rutinario</v>
          </cell>
        </row>
        <row r="42">
          <cell r="A42" t="str">
            <v>M30(A)</v>
          </cell>
          <cell r="B42" t="str">
            <v>Reacondicionamiento de la calzada</v>
          </cell>
          <cell r="C42" t="str">
            <v>m2</v>
          </cell>
          <cell r="D42">
            <v>1196.1600000000001</v>
          </cell>
          <cell r="E42" t="str">
            <v>Períodico</v>
          </cell>
        </row>
        <row r="43">
          <cell r="A43" t="str">
            <v>308(1)</v>
          </cell>
          <cell r="B43" t="str">
            <v xml:space="preserve">Cemento Pórtland </v>
          </cell>
          <cell r="C43" t="str">
            <v>t</v>
          </cell>
          <cell r="D43">
            <v>140421.19</v>
          </cell>
          <cell r="E43" t="str">
            <v>Períodico</v>
          </cell>
        </row>
        <row r="44">
          <cell r="A44" t="str">
            <v>408(3)</v>
          </cell>
          <cell r="B44" t="str">
            <v>Emulsión asfáltica para imprimación</v>
          </cell>
          <cell r="C44" t="str">
            <v>l</v>
          </cell>
          <cell r="D44">
            <v>333.36</v>
          </cell>
          <cell r="E44" t="str">
            <v>Períodico</v>
          </cell>
        </row>
        <row r="45">
          <cell r="A45" t="str">
            <v>408(5)</v>
          </cell>
          <cell r="B45" t="str">
            <v xml:space="preserve">Material de secado </v>
          </cell>
          <cell r="C45" t="str">
            <v>m3</v>
          </cell>
          <cell r="D45">
            <v>31406.26</v>
          </cell>
          <cell r="E45" t="str">
            <v>Períodico</v>
          </cell>
        </row>
        <row r="46">
          <cell r="A46" t="str">
            <v>203(2)</v>
          </cell>
          <cell r="B46" t="str">
            <v>Excavación común</v>
          </cell>
          <cell r="C46" t="str">
            <v>m3</v>
          </cell>
          <cell r="D46">
            <v>6208.03</v>
          </cell>
          <cell r="E46" t="str">
            <v>Períodico</v>
          </cell>
        </row>
        <row r="47">
          <cell r="A47" t="str">
            <v>206(1)</v>
          </cell>
          <cell r="B47" t="str">
            <v>Excavación para estructuras</v>
          </cell>
          <cell r="C47" t="str">
            <v>m3</v>
          </cell>
          <cell r="D47">
            <v>7003.93</v>
          </cell>
          <cell r="E47" t="str">
            <v>Períodico</v>
          </cell>
        </row>
        <row r="48">
          <cell r="A48" t="str">
            <v>206(3)</v>
          </cell>
          <cell r="B48" t="str">
            <v>Relleno para fundación</v>
          </cell>
          <cell r="C48" t="str">
            <v>m3</v>
          </cell>
          <cell r="D48">
            <v>19945.28</v>
          </cell>
          <cell r="E48" t="str">
            <v>Períodico</v>
          </cell>
        </row>
        <row r="49">
          <cell r="A49" t="str">
            <v>M-304(4)</v>
          </cell>
          <cell r="B49" t="str">
            <v xml:space="preserve">Suministro, colocación y compactación de base de agregado triturado, Graduación B </v>
          </cell>
          <cell r="C49" t="str">
            <v>m3</v>
          </cell>
          <cell r="D49">
            <v>17424.93</v>
          </cell>
          <cell r="E49" t="str">
            <v>Períodico</v>
          </cell>
        </row>
        <row r="50">
          <cell r="A50" t="str">
            <v>602A(3)</v>
          </cell>
          <cell r="B50" t="str">
            <v xml:space="preserve">Hormigón ciclopeo </v>
          </cell>
          <cell r="C50" t="str">
            <v>m3</v>
          </cell>
          <cell r="D50">
            <v>111436.78</v>
          </cell>
          <cell r="E50" t="str">
            <v>Períodico</v>
          </cell>
        </row>
        <row r="51">
          <cell r="A51" t="str">
            <v>602A(1)</v>
          </cell>
          <cell r="B51" t="str">
            <v>Hormigón estructural clase A de 225 kg/cm2</v>
          </cell>
          <cell r="C51" t="str">
            <v>m3</v>
          </cell>
          <cell r="D51">
            <v>168431.15</v>
          </cell>
          <cell r="E51" t="str">
            <v>Períodico</v>
          </cell>
        </row>
        <row r="52">
          <cell r="A52" t="str">
            <v>602A(5)</v>
          </cell>
          <cell r="B52" t="str">
            <v>Hormigón estructural clase X de 180 kg/cm2</v>
          </cell>
          <cell r="C52" t="str">
            <v>m3</v>
          </cell>
          <cell r="D52">
            <v>146589.07999999999</v>
          </cell>
          <cell r="E52" t="str">
            <v>Períodico</v>
          </cell>
        </row>
        <row r="53">
          <cell r="A53" t="str">
            <v>603(21)3B</v>
          </cell>
          <cell r="B53" t="str">
            <v>Tubería de Hormigón clase III C-76 de 0,76 m para carreteras</v>
          </cell>
          <cell r="C53" t="str">
            <v>m</v>
          </cell>
          <cell r="D53">
            <v>125648.58</v>
          </cell>
          <cell r="E53" t="str">
            <v>Períodico</v>
          </cell>
        </row>
        <row r="54">
          <cell r="A54" t="str">
            <v>603(21)3A</v>
          </cell>
          <cell r="B54" t="str">
            <v>Tubería de Hormigón clase III C-76 de 0,81 m para carreteras</v>
          </cell>
          <cell r="C54" t="str">
            <v>m</v>
          </cell>
          <cell r="D54">
            <v>134795.67000000001</v>
          </cell>
          <cell r="E54" t="str">
            <v>Períodico</v>
          </cell>
        </row>
        <row r="55">
          <cell r="A55" t="str">
            <v>603(21)3C</v>
          </cell>
          <cell r="B55" t="str">
            <v>Tubería de Hormigón clase III C-76 de 0,90 m para carreteras</v>
          </cell>
          <cell r="C55" t="str">
            <v>m</v>
          </cell>
          <cell r="D55">
            <v>147362.84</v>
          </cell>
          <cell r="E55" t="str">
            <v>Períodico</v>
          </cell>
        </row>
        <row r="56">
          <cell r="A56" t="str">
            <v>603(21)3D</v>
          </cell>
          <cell r="B56" t="str">
            <v>Tubería de Hormigón clase III C-76 de 1,00 m para carreteras</v>
          </cell>
          <cell r="C56" t="str">
            <v>m</v>
          </cell>
          <cell r="D56">
            <v>178945.12</v>
          </cell>
          <cell r="E56" t="str">
            <v>Períodico</v>
          </cell>
        </row>
        <row r="57">
          <cell r="A57" t="str">
            <v>603(21)3E</v>
          </cell>
          <cell r="B57" t="str">
            <v>Tubería de Hormigón clase III C-76 de 1,22 m para carreteras</v>
          </cell>
          <cell r="C57" t="str">
            <v>m</v>
          </cell>
          <cell r="D57">
            <v>273790.01</v>
          </cell>
          <cell r="E57" t="str">
            <v>Períodico</v>
          </cell>
        </row>
        <row r="58">
          <cell r="A58" t="str">
            <v>603(21)3F</v>
          </cell>
          <cell r="B58" t="str">
            <v>Tubería de Hormigón clase III C-76 de 1,50 m para carreteras</v>
          </cell>
          <cell r="C58" t="str">
            <v>m</v>
          </cell>
          <cell r="D58">
            <v>385221.49</v>
          </cell>
          <cell r="E58" t="str">
            <v>Períodico</v>
          </cell>
        </row>
        <row r="59">
          <cell r="A59" t="str">
            <v>603(21)3H</v>
          </cell>
          <cell r="B59" t="str">
            <v>Tubería de Hormigón clase III C-76 de 2,13 m para carreteras</v>
          </cell>
          <cell r="C59" t="str">
            <v>m</v>
          </cell>
          <cell r="D59">
            <v>712692.38</v>
          </cell>
          <cell r="E59" t="str">
            <v>Períodico</v>
          </cell>
        </row>
        <row r="60">
          <cell r="A60" t="str">
            <v>707 (2)</v>
          </cell>
          <cell r="B60" t="str">
            <v>Tubería corrugada de acero de 3,00 m para carreteras</v>
          </cell>
          <cell r="C60" t="str">
            <v>m</v>
          </cell>
          <cell r="D60">
            <v>1181832.54</v>
          </cell>
          <cell r="E60" t="str">
            <v>Períodico</v>
          </cell>
        </row>
        <row r="61">
          <cell r="A61" t="str">
            <v>605(20)</v>
          </cell>
          <cell r="B61" t="str">
            <v>Relleno granular filtrante para subdrenaje francés</v>
          </cell>
          <cell r="C61" t="str">
            <v>m3</v>
          </cell>
          <cell r="D61">
            <v>23721.32</v>
          </cell>
          <cell r="E61" t="str">
            <v>Períodico</v>
          </cell>
        </row>
        <row r="62">
          <cell r="A62" t="str">
            <v>605(22)</v>
          </cell>
          <cell r="B62" t="str">
            <v>Tela fibra sintética para subdrenaje francés</v>
          </cell>
          <cell r="C62" t="str">
            <v>m2</v>
          </cell>
          <cell r="D62">
            <v>951.62</v>
          </cell>
          <cell r="E62" t="str">
            <v>Períodico</v>
          </cell>
        </row>
        <row r="63">
          <cell r="A63" t="str">
            <v>M-609(2A)</v>
          </cell>
          <cell r="B63" t="str">
            <v>Cuneta de hormigón de cemento Portland</v>
          </cell>
          <cell r="C63" t="str">
            <v>m2</v>
          </cell>
          <cell r="D63">
            <v>14549.07</v>
          </cell>
          <cell r="E63" t="str">
            <v>Rutinario</v>
          </cell>
        </row>
        <row r="64">
          <cell r="A64" t="str">
            <v>619C(3)B</v>
          </cell>
          <cell r="B64" t="str">
            <v>Colchoneta de gaviones con revestimiento de PVC</v>
          </cell>
          <cell r="C64" t="str">
            <v>m3</v>
          </cell>
          <cell r="D64">
            <v>90230.97</v>
          </cell>
          <cell r="E64" t="str">
            <v>Períodico</v>
          </cell>
        </row>
        <row r="65">
          <cell r="A65" t="str">
            <v>619C(1)</v>
          </cell>
          <cell r="B65" t="str">
            <v>Construcción de gavión convencional con revestimiento de PVC</v>
          </cell>
          <cell r="C65" t="str">
            <v>m3</v>
          </cell>
          <cell r="D65">
            <v>64894.78</v>
          </cell>
          <cell r="E65" t="str">
            <v>Períodico</v>
          </cell>
        </row>
        <row r="66">
          <cell r="A66" t="str">
            <v>619C(1)A1</v>
          </cell>
          <cell r="B66" t="str">
            <v>Construcción de gavión tipo terramesh, 4m de cola</v>
          </cell>
          <cell r="C66" t="str">
            <v>m3</v>
          </cell>
          <cell r="D66">
            <v>88742.98</v>
          </cell>
          <cell r="E66" t="str">
            <v>Períodico</v>
          </cell>
        </row>
        <row r="67">
          <cell r="A67" t="str">
            <v>619C(1)A2</v>
          </cell>
          <cell r="B67" t="str">
            <v>Construcción de gavión tipo terramesh, 5m de cola</v>
          </cell>
          <cell r="C67" t="str">
            <v>m3</v>
          </cell>
          <cell r="D67">
            <v>93714.48</v>
          </cell>
          <cell r="E67" t="str">
            <v>Períodico</v>
          </cell>
        </row>
        <row r="68">
          <cell r="A68" t="str">
            <v>619C(1)A3</v>
          </cell>
          <cell r="B68" t="str">
            <v>Construcción de gavión tipo terramesh, 6m de cola</v>
          </cell>
          <cell r="C68" t="str">
            <v>m3</v>
          </cell>
          <cell r="D68">
            <v>100179.74</v>
          </cell>
          <cell r="E68" t="str">
            <v>Períodico</v>
          </cell>
        </row>
        <row r="69">
          <cell r="A69" t="str">
            <v>MP51(A)</v>
          </cell>
          <cell r="B69" t="str">
            <v>Reparación de baranda de concreto</v>
          </cell>
          <cell r="C69" t="str">
            <v>m3</v>
          </cell>
          <cell r="D69">
            <v>238118.64</v>
          </cell>
          <cell r="E69" t="str">
            <v>Períodico</v>
          </cell>
        </row>
        <row r="70">
          <cell r="A70" t="str">
            <v>606(5)B1</v>
          </cell>
          <cell r="B70" t="str">
            <v>Suministro e instalación de viga galvanizada para guardacamino</v>
          </cell>
          <cell r="C70" t="str">
            <v>m</v>
          </cell>
          <cell r="D70">
            <v>35470.660000000003</v>
          </cell>
          <cell r="E70" t="str">
            <v>Períodico</v>
          </cell>
        </row>
        <row r="71">
          <cell r="A71" t="str">
            <v>606(5)A1</v>
          </cell>
          <cell r="B71" t="str">
            <v>Suministro e instalación de postes para guardacamino</v>
          </cell>
          <cell r="C71" t="str">
            <v>u</v>
          </cell>
          <cell r="D71">
            <v>74920.83</v>
          </cell>
          <cell r="E71" t="str">
            <v>Períodico</v>
          </cell>
        </row>
        <row r="72">
          <cell r="A72" t="str">
            <v>606(5)B2</v>
          </cell>
          <cell r="B72" t="str">
            <v>Sustitución de viga galvanizada para guardacamino</v>
          </cell>
          <cell r="C72" t="str">
            <v>m</v>
          </cell>
          <cell r="D72">
            <v>37211.03</v>
          </cell>
          <cell r="E72" t="str">
            <v>Períodico</v>
          </cell>
        </row>
        <row r="73">
          <cell r="A73" t="str">
            <v>606(5)A2</v>
          </cell>
          <cell r="B73" t="str">
            <v>Sustitución de postes para guardacamino</v>
          </cell>
          <cell r="C73" t="str">
            <v>u</v>
          </cell>
          <cell r="D73">
            <v>87624.11</v>
          </cell>
          <cell r="E73" t="str">
            <v>Períodico</v>
          </cell>
        </row>
        <row r="74">
          <cell r="A74" t="str">
            <v>606(5)C</v>
          </cell>
          <cell r="B74" t="str">
            <v>Terminales de Guardacamino</v>
          </cell>
          <cell r="C74" t="str">
            <v>u</v>
          </cell>
          <cell r="D74">
            <v>0</v>
          </cell>
          <cell r="E74" t="str">
            <v>Períodico</v>
          </cell>
        </row>
        <row r="75">
          <cell r="A75" t="str">
            <v>622A(5)</v>
          </cell>
          <cell r="B75" t="str">
            <v>Cauce revestido con toba cemento plástico</v>
          </cell>
          <cell r="C75" t="str">
            <v>m2</v>
          </cell>
          <cell r="D75">
            <v>15780.07</v>
          </cell>
          <cell r="E75" t="str">
            <v>Períodico</v>
          </cell>
        </row>
        <row r="76">
          <cell r="A76" t="str">
            <v>M-204(1)</v>
          </cell>
          <cell r="B76" t="str">
            <v>Suministro, colocación y compactación de sub-base granular, Graduación B</v>
          </cell>
          <cell r="C76" t="str">
            <v>m3</v>
          </cell>
          <cell r="D76">
            <v>17260.439999999999</v>
          </cell>
          <cell r="E76" t="str">
            <v>Períodico</v>
          </cell>
        </row>
        <row r="77">
          <cell r="A77" t="str">
            <v>203(8)</v>
          </cell>
          <cell r="B77" t="str">
            <v>Material de préstamo</v>
          </cell>
          <cell r="C77" t="str">
            <v>m3</v>
          </cell>
          <cell r="D77">
            <v>14476.17</v>
          </cell>
          <cell r="E77" t="str">
            <v>Períodico</v>
          </cell>
        </row>
        <row r="78">
          <cell r="A78" t="str">
            <v>608(1)</v>
          </cell>
          <cell r="B78" t="str">
            <v>Aceras de Hormigón</v>
          </cell>
          <cell r="C78" t="str">
            <v>m2</v>
          </cell>
          <cell r="D78">
            <v>17966.14</v>
          </cell>
          <cell r="E78" t="str">
            <v>Períodico</v>
          </cell>
        </row>
        <row r="79">
          <cell r="A79" t="str">
            <v>612(2)</v>
          </cell>
          <cell r="B79" t="str">
            <v>Construcción de barandas de acero para puentes</v>
          </cell>
          <cell r="C79" t="str">
            <v>m</v>
          </cell>
          <cell r="D79">
            <v>150333.04999999999</v>
          </cell>
          <cell r="E79" t="str">
            <v>Períodico</v>
          </cell>
        </row>
        <row r="80">
          <cell r="A80" t="str">
            <v>609(01)</v>
          </cell>
          <cell r="B80" t="str">
            <v>Construcción de cordón de hormigón</v>
          </cell>
          <cell r="C80" t="str">
            <v>m</v>
          </cell>
          <cell r="D80">
            <v>16231.08</v>
          </cell>
          <cell r="E80" t="str">
            <v>Períodico</v>
          </cell>
        </row>
        <row r="81">
          <cell r="A81" t="str">
            <v>611(1)A</v>
          </cell>
          <cell r="B81" t="str">
            <v>Construcción de pasarelas peatonales</v>
          </cell>
          <cell r="C81" t="str">
            <v>m</v>
          </cell>
          <cell r="D81">
            <v>283308.99</v>
          </cell>
          <cell r="E81" t="str">
            <v>Períodico</v>
          </cell>
        </row>
        <row r="82">
          <cell r="A82" t="str">
            <v>613(1)A</v>
          </cell>
          <cell r="B82" t="str">
            <v>Reparación de adoquines</v>
          </cell>
          <cell r="C82" t="str">
            <v>m2</v>
          </cell>
          <cell r="D82">
            <v>17409.009999999998</v>
          </cell>
          <cell r="E82" t="str">
            <v>Rutinario</v>
          </cell>
        </row>
        <row r="83">
          <cell r="A83" t="str">
            <v>717(1)C</v>
          </cell>
          <cell r="B83" t="str">
            <v>Acero estructural grado 40</v>
          </cell>
          <cell r="C83" t="str">
            <v>kg</v>
          </cell>
          <cell r="D83">
            <v>2838.71</v>
          </cell>
          <cell r="E83" t="str">
            <v>Períodico</v>
          </cell>
        </row>
        <row r="84">
          <cell r="A84" t="str">
            <v>609(4)</v>
          </cell>
          <cell r="B84" t="str">
            <v>Bordillo de  hormigón asfáltico de 0,15m de altura</v>
          </cell>
          <cell r="C84" t="str">
            <v>m</v>
          </cell>
          <cell r="D84">
            <v>14214.8</v>
          </cell>
          <cell r="E84" t="str">
            <v>Períodico</v>
          </cell>
        </row>
        <row r="85">
          <cell r="A85" t="str">
            <v>609(8)</v>
          </cell>
          <cell r="B85" t="str">
            <v>Bolardos de hormigón reforzado</v>
          </cell>
          <cell r="C85" t="str">
            <v>u</v>
          </cell>
          <cell r="D85">
            <v>77409.350000000006</v>
          </cell>
          <cell r="E85" t="str">
            <v>Períodico</v>
          </cell>
        </row>
        <row r="86">
          <cell r="A86" t="str">
            <v>201(6)</v>
          </cell>
          <cell r="B86" t="str">
            <v>Remoción selectiva de árboles</v>
          </cell>
          <cell r="C86" t="str">
            <v>u</v>
          </cell>
          <cell r="D86">
            <v>44825.16</v>
          </cell>
          <cell r="E86" t="str">
            <v>Rutinario</v>
          </cell>
        </row>
        <row r="87">
          <cell r="A87" t="str">
            <v>202(1)A</v>
          </cell>
          <cell r="B87" t="str">
            <v>Remoción de estructuras tipo cabezal o similares</v>
          </cell>
          <cell r="C87" t="str">
            <v>u</v>
          </cell>
          <cell r="D87">
            <v>85999.78</v>
          </cell>
          <cell r="E87" t="str">
            <v>Rutinario</v>
          </cell>
        </row>
        <row r="88">
          <cell r="A88" t="str">
            <v>R-1-2(A)</v>
          </cell>
          <cell r="B88" t="str">
            <v>Limpieza y reparación de señalamiento vertical</v>
          </cell>
          <cell r="C88" t="str">
            <v>u</v>
          </cell>
          <cell r="D88">
            <v>28090.01</v>
          </cell>
          <cell r="E88" t="str">
            <v>Rutinario</v>
          </cell>
        </row>
        <row r="89">
          <cell r="A89" t="str">
            <v>726(1)</v>
          </cell>
          <cell r="B89" t="str">
            <v>Suministro de señales para emergencias chevron</v>
          </cell>
          <cell r="C89" t="str">
            <v>u</v>
          </cell>
          <cell r="D89">
            <v>71163.95</v>
          </cell>
          <cell r="E89" t="str">
            <v>Rutinario</v>
          </cell>
        </row>
        <row r="90">
          <cell r="A90" t="str">
            <v>726(2)</v>
          </cell>
          <cell r="B90" t="str">
            <v>Suministro de señales para emergencias Ceda</v>
          </cell>
          <cell r="C90" t="str">
            <v>u</v>
          </cell>
          <cell r="D90">
            <v>108530.93</v>
          </cell>
          <cell r="E90" t="str">
            <v>Rutinario</v>
          </cell>
        </row>
        <row r="91">
          <cell r="A91" t="str">
            <v>726(3)</v>
          </cell>
          <cell r="B91" t="str">
            <v>Suministro de señales para emergencias Despacio</v>
          </cell>
          <cell r="C91" t="str">
            <v>u</v>
          </cell>
          <cell r="D91">
            <v>108530.93</v>
          </cell>
          <cell r="E91" t="str">
            <v>Rutinario</v>
          </cell>
        </row>
        <row r="92">
          <cell r="A92" t="str">
            <v>726(4)</v>
          </cell>
          <cell r="B92" t="str">
            <v>Suministro de señales para emergencias Vía cerrada adelante</v>
          </cell>
          <cell r="C92" t="str">
            <v>u</v>
          </cell>
          <cell r="D92">
            <v>108530.93</v>
          </cell>
          <cell r="E92" t="str">
            <v>Rutinario</v>
          </cell>
        </row>
        <row r="93">
          <cell r="A93" t="str">
            <v>726(5)</v>
          </cell>
          <cell r="B93" t="str">
            <v>Suministro de señales para emergencias Peligro</v>
          </cell>
          <cell r="C93" t="str">
            <v>u</v>
          </cell>
          <cell r="D93">
            <v>108530.93</v>
          </cell>
          <cell r="E93" t="str">
            <v>Rutinario</v>
          </cell>
        </row>
        <row r="94">
          <cell r="A94" t="str">
            <v>MP-620(3)</v>
          </cell>
          <cell r="B94" t="str">
            <v>Suministro de roca de río</v>
          </cell>
          <cell r="C94" t="str">
            <v>m3</v>
          </cell>
          <cell r="D94">
            <v>29159.97</v>
          </cell>
          <cell r="E94" t="str">
            <v>Rutinario</v>
          </cell>
        </row>
        <row r="95">
          <cell r="A95" t="str">
            <v>704(2)</v>
          </cell>
          <cell r="B95" t="str">
            <v>Tela geotextil para repavimentación</v>
          </cell>
          <cell r="C95" t="str">
            <v>m2</v>
          </cell>
          <cell r="D95">
            <v>875.49</v>
          </cell>
          <cell r="E95" t="str">
            <v>Períodico</v>
          </cell>
        </row>
        <row r="96">
          <cell r="A96" t="str">
            <v>634(1)1</v>
          </cell>
          <cell r="B96" t="str">
            <v>Diseño de muros de retención, tipo I</v>
          </cell>
          <cell r="C96" t="str">
            <v>u</v>
          </cell>
          <cell r="D96">
            <v>3699364.35</v>
          </cell>
          <cell r="E96" t="str">
            <v>Períodico</v>
          </cell>
        </row>
        <row r="97">
          <cell r="A97" t="str">
            <v>634(1)2</v>
          </cell>
          <cell r="B97" t="str">
            <v>Diseño de muros de retención, tipo II</v>
          </cell>
          <cell r="C97" t="str">
            <v>u</v>
          </cell>
          <cell r="D97">
            <v>3699364.35</v>
          </cell>
          <cell r="E97" t="str">
            <v>Períodico</v>
          </cell>
        </row>
        <row r="98">
          <cell r="A98" t="str">
            <v>634(1)3</v>
          </cell>
          <cell r="B98" t="str">
            <v>Diseño de muros de retención, tipo III</v>
          </cell>
          <cell r="C98" t="str">
            <v>u</v>
          </cell>
          <cell r="D98">
            <v>5048071.42</v>
          </cell>
          <cell r="E98" t="str">
            <v>Períodico</v>
          </cell>
        </row>
        <row r="99">
          <cell r="A99" t="str">
            <v>634(1)4</v>
          </cell>
          <cell r="B99" t="str">
            <v>Diseño de muros de retención, tipo IV</v>
          </cell>
          <cell r="C99" t="str">
            <v>u</v>
          </cell>
          <cell r="D99">
            <v>5048071.42</v>
          </cell>
          <cell r="E99" t="str">
            <v>Períodico</v>
          </cell>
        </row>
        <row r="100">
          <cell r="A100" t="str">
            <v>634(1)5</v>
          </cell>
          <cell r="B100" t="str">
            <v>Diseño de muros de retención, tipo V</v>
          </cell>
          <cell r="C100" t="str">
            <v>u</v>
          </cell>
          <cell r="D100">
            <v>3915144.99</v>
          </cell>
          <cell r="E100" t="str">
            <v>Períodico</v>
          </cell>
        </row>
        <row r="101">
          <cell r="A101" t="str">
            <v>634(1)6</v>
          </cell>
          <cell r="B101" t="str">
            <v>Diseño de muros de retención, tipo VI</v>
          </cell>
          <cell r="C101" t="str">
            <v>u</v>
          </cell>
          <cell r="D101">
            <v>5100275.6100000003</v>
          </cell>
          <cell r="E101" t="str">
            <v>Períodico</v>
          </cell>
        </row>
        <row r="102">
          <cell r="A102" t="str">
            <v>634(1)7</v>
          </cell>
          <cell r="B102" t="str">
            <v>Diseño de muros de retención, tipo VII</v>
          </cell>
          <cell r="C102" t="str">
            <v>u</v>
          </cell>
          <cell r="D102">
            <v>5187282.6100000003</v>
          </cell>
          <cell r="E102" t="str">
            <v>Períodico</v>
          </cell>
        </row>
        <row r="103">
          <cell r="A103" t="str">
            <v>634(1)8</v>
          </cell>
          <cell r="B103" t="str">
            <v>Diseño de muros de retención, tipo VIII</v>
          </cell>
          <cell r="C103" t="str">
            <v>u</v>
          </cell>
          <cell r="D103">
            <v>5187282.6100000003</v>
          </cell>
          <cell r="E103" t="str">
            <v>Períodico</v>
          </cell>
        </row>
        <row r="104">
          <cell r="A104" t="str">
            <v>634(1)9</v>
          </cell>
          <cell r="B104" t="str">
            <v>Diseño de muros de retención, tipo IX</v>
          </cell>
          <cell r="C104" t="str">
            <v>u</v>
          </cell>
          <cell r="D104">
            <v>5392625.7000000002</v>
          </cell>
          <cell r="E104" t="str">
            <v>Períodico</v>
          </cell>
        </row>
        <row r="105">
          <cell r="A105" t="str">
            <v>634(1)10</v>
          </cell>
          <cell r="B105" t="str">
            <v>Diseño de muros de retención, tipo X</v>
          </cell>
          <cell r="C105" t="str">
            <v>u</v>
          </cell>
          <cell r="D105">
            <v>5392625.7000000002</v>
          </cell>
          <cell r="E105" t="str">
            <v>Períodico</v>
          </cell>
        </row>
        <row r="106">
          <cell r="A106" t="str">
            <v>634(1)11</v>
          </cell>
          <cell r="B106" t="str">
            <v>Diseño de muros de retención, tipo XI</v>
          </cell>
          <cell r="C106" t="str">
            <v>u</v>
          </cell>
          <cell r="D106">
            <v>5472674.3300000001</v>
          </cell>
          <cell r="E106" t="str">
            <v>Períodico</v>
          </cell>
        </row>
        <row r="107">
          <cell r="A107" t="str">
            <v>634(1)12</v>
          </cell>
          <cell r="B107" t="str">
            <v>Diseño de muros de retención, tipo XII</v>
          </cell>
          <cell r="C107" t="str">
            <v>u</v>
          </cell>
          <cell r="D107">
            <v>5472674.3300000001</v>
          </cell>
          <cell r="E107" t="str">
            <v>Períodico</v>
          </cell>
        </row>
        <row r="108">
          <cell r="A108" t="str">
            <v>634(1)13</v>
          </cell>
          <cell r="B108" t="str">
            <v>Diseño de muros de retención, tipo XIII</v>
          </cell>
          <cell r="C108" t="str">
            <v>u</v>
          </cell>
          <cell r="D108">
            <v>14551372.24</v>
          </cell>
          <cell r="E108" t="str">
            <v>Períodico</v>
          </cell>
        </row>
        <row r="109">
          <cell r="A109" t="str">
            <v>634(1)14</v>
          </cell>
          <cell r="B109" t="str">
            <v>Diseño de muros de retención, tipo XIV</v>
          </cell>
          <cell r="C109" t="str">
            <v>u</v>
          </cell>
          <cell r="D109">
            <v>7153679.0800000001</v>
          </cell>
          <cell r="E109" t="str">
            <v>Períodico</v>
          </cell>
        </row>
        <row r="110">
          <cell r="A110" t="str">
            <v>634(1)15</v>
          </cell>
          <cell r="B110" t="str">
            <v>Diseño de muros de retención, tipo XV</v>
          </cell>
          <cell r="C110" t="str">
            <v>u</v>
          </cell>
          <cell r="D110">
            <v>15647676.84</v>
          </cell>
          <cell r="E110" t="str">
            <v>Períodico</v>
          </cell>
        </row>
        <row r="111">
          <cell r="A111" t="str">
            <v>634(1)16</v>
          </cell>
          <cell r="B111" t="str">
            <v>Diseño de muros de retención, tipo XVI</v>
          </cell>
          <cell r="C111" t="str">
            <v>u</v>
          </cell>
          <cell r="D111">
            <v>8249983.6699999999</v>
          </cell>
          <cell r="E111" t="str">
            <v>Períodico</v>
          </cell>
        </row>
        <row r="112">
          <cell r="A112" t="str">
            <v>634(1)17</v>
          </cell>
          <cell r="B112" t="str">
            <v>Diseño de muros de retención, tipo XVII</v>
          </cell>
          <cell r="C112" t="str">
            <v>u</v>
          </cell>
          <cell r="D112">
            <v>16211496.42</v>
          </cell>
          <cell r="E112" t="str">
            <v>Períodico</v>
          </cell>
        </row>
        <row r="113">
          <cell r="A113" t="str">
            <v>634(1)18</v>
          </cell>
          <cell r="B113" t="str">
            <v>Diseño de muros de retención, tipo XVIII</v>
          </cell>
          <cell r="C113" t="str">
            <v>u</v>
          </cell>
          <cell r="D113">
            <v>8813803.2599999998</v>
          </cell>
          <cell r="E113" t="str">
            <v>Períodico</v>
          </cell>
        </row>
        <row r="114">
          <cell r="A114" t="str">
            <v>634(1)19</v>
          </cell>
          <cell r="B114" t="str">
            <v>Diseño de muros de retención, tipo XIX</v>
          </cell>
          <cell r="C114" t="str">
            <v>u</v>
          </cell>
          <cell r="D114">
            <v>16658793.470000001</v>
          </cell>
          <cell r="E114" t="str">
            <v>Períodico</v>
          </cell>
        </row>
        <row r="115">
          <cell r="A115" t="str">
            <v>634(1)20</v>
          </cell>
          <cell r="B115" t="str">
            <v>Diseño de muros de retención, tipo XX</v>
          </cell>
          <cell r="C115" t="str">
            <v>u</v>
          </cell>
          <cell r="D115">
            <v>10541867.4</v>
          </cell>
          <cell r="E115" t="str">
            <v>Períodico</v>
          </cell>
        </row>
        <row r="116">
          <cell r="A116" t="str">
            <v>634(1)21</v>
          </cell>
          <cell r="B116" t="str">
            <v>Diseño de muros de retención, tipo XXI</v>
          </cell>
          <cell r="C116" t="str">
            <v>u</v>
          </cell>
          <cell r="D116">
            <v>23689238.210000001</v>
          </cell>
          <cell r="E116" t="str">
            <v>Períodico</v>
          </cell>
        </row>
        <row r="117">
          <cell r="A117" t="str">
            <v>634(1)22</v>
          </cell>
          <cell r="B117" t="str">
            <v>Diseño de muros de retención, tipo XXII</v>
          </cell>
          <cell r="C117" t="str">
            <v>u</v>
          </cell>
          <cell r="D117">
            <v>11359744.130000001</v>
          </cell>
          <cell r="E117" t="str">
            <v>Períodico</v>
          </cell>
        </row>
        <row r="118">
          <cell r="A118" t="str">
            <v>634(1)23</v>
          </cell>
          <cell r="B118" t="str">
            <v>Diseño de muros de retención, tipo XXIII</v>
          </cell>
          <cell r="C118" t="str">
            <v>u</v>
          </cell>
          <cell r="D118">
            <v>12218204.029999999</v>
          </cell>
          <cell r="E118" t="str">
            <v>Períodico</v>
          </cell>
        </row>
        <row r="119">
          <cell r="A119" t="str">
            <v>634(1)24</v>
          </cell>
          <cell r="B119" t="str">
            <v>Diseño de muros de retención, tipo XXIV</v>
          </cell>
          <cell r="C119" t="str">
            <v>u</v>
          </cell>
          <cell r="D119">
            <v>12218204.029999999</v>
          </cell>
          <cell r="E119" t="str">
            <v>Períodico</v>
          </cell>
        </row>
        <row r="120">
          <cell r="A120" t="str">
            <v>403 (1)A</v>
          </cell>
          <cell r="B120" t="str">
            <v>Diseño de Rehabilitaciones y Sobrecapas Asfálticas</v>
          </cell>
          <cell r="C120" t="str">
            <v>km</v>
          </cell>
          <cell r="D120">
            <v>498323.26</v>
          </cell>
          <cell r="E120" t="str">
            <v>Períodico</v>
          </cell>
        </row>
        <row r="121">
          <cell r="A121" t="str">
            <v xml:space="preserve">107(3)E </v>
          </cell>
          <cell r="B121" t="str">
            <v>Línea borde izquierda (continua)</v>
          </cell>
          <cell r="C121" t="str">
            <v>km</v>
          </cell>
          <cell r="D121">
            <v>538900.09</v>
          </cell>
          <cell r="E121" t="str">
            <v>Rutinario</v>
          </cell>
        </row>
        <row r="122">
          <cell r="A122" t="str">
            <v xml:space="preserve">107(3)B </v>
          </cell>
          <cell r="B122" t="str">
            <v xml:space="preserve">Línea de carril izquierda (blanca discontinua) </v>
          </cell>
          <cell r="C122" t="str">
            <v>km</v>
          </cell>
          <cell r="D122">
            <v>344550.24</v>
          </cell>
          <cell r="E122" t="str">
            <v>Rutinario</v>
          </cell>
        </row>
        <row r="123">
          <cell r="A123" t="str">
            <v xml:space="preserve">107(3)E </v>
          </cell>
          <cell r="B123" t="str">
            <v>Línea simple continua</v>
          </cell>
          <cell r="C123" t="str">
            <v>km</v>
          </cell>
          <cell r="D123">
            <v>552176.64000000001</v>
          </cell>
          <cell r="E123" t="str">
            <v>Rutinario</v>
          </cell>
        </row>
        <row r="124">
          <cell r="A124" t="str">
            <v xml:space="preserve">107(3)B </v>
          </cell>
          <cell r="B124" t="str">
            <v>Línea simple discontinua</v>
          </cell>
          <cell r="C124" t="str">
            <v>km</v>
          </cell>
          <cell r="D124">
            <v>347803.06</v>
          </cell>
          <cell r="E124" t="str">
            <v>Rutinario</v>
          </cell>
        </row>
        <row r="125">
          <cell r="A125" t="str">
            <v>107(3)A2</v>
          </cell>
          <cell r="B125" t="str">
            <v>Línea doble continua discontinua</v>
          </cell>
          <cell r="C125" t="str">
            <v>km</v>
          </cell>
          <cell r="D125">
            <v>922610.98</v>
          </cell>
          <cell r="E125" t="str">
            <v>Rutinario</v>
          </cell>
        </row>
        <row r="126">
          <cell r="A126" t="str">
            <v>107(3)D2</v>
          </cell>
          <cell r="B126" t="str">
            <v xml:space="preserve">Línea doble continua </v>
          </cell>
          <cell r="C126" t="str">
            <v>km</v>
          </cell>
          <cell r="D126">
            <v>1137060.21</v>
          </cell>
          <cell r="E126" t="str">
            <v>Rutinario</v>
          </cell>
        </row>
        <row r="127">
          <cell r="A127" t="str">
            <v xml:space="preserve">107(3)B </v>
          </cell>
          <cell r="B127" t="str">
            <v xml:space="preserve">Línea de carril derecha (blanca discontinua) </v>
          </cell>
          <cell r="C127" t="str">
            <v>km</v>
          </cell>
          <cell r="D127">
            <v>368311.93</v>
          </cell>
          <cell r="E127" t="str">
            <v>Rutinario</v>
          </cell>
        </row>
        <row r="128">
          <cell r="A128" t="str">
            <v xml:space="preserve">107(3)E </v>
          </cell>
          <cell r="B128" t="str">
            <v>Línea borde derecha (continua)</v>
          </cell>
          <cell r="C128" t="str">
            <v>km</v>
          </cell>
          <cell r="D128">
            <v>571185.99</v>
          </cell>
          <cell r="E128" t="str">
            <v>Rutinario</v>
          </cell>
        </row>
        <row r="129">
          <cell r="A129" t="str">
            <v>107(3)G</v>
          </cell>
          <cell r="B129" t="str">
            <v>Letreros de Alto</v>
          </cell>
          <cell r="C129" t="str">
            <v>u</v>
          </cell>
          <cell r="D129">
            <v>40862.03</v>
          </cell>
          <cell r="E129" t="str">
            <v>Rutinario</v>
          </cell>
        </row>
        <row r="130">
          <cell r="A130" t="str">
            <v>107(3)H</v>
          </cell>
          <cell r="B130" t="str">
            <v>Letreros de Ceda</v>
          </cell>
          <cell r="C130" t="str">
            <v>u</v>
          </cell>
          <cell r="D130">
            <v>40862.03</v>
          </cell>
          <cell r="E130" t="str">
            <v>Rutinario</v>
          </cell>
        </row>
        <row r="131">
          <cell r="A131" t="str">
            <v>107(3)J</v>
          </cell>
          <cell r="B131" t="str">
            <v>Letreros de Velocidad de KPH</v>
          </cell>
          <cell r="C131" t="str">
            <v>u</v>
          </cell>
          <cell r="D131">
            <v>43861.08</v>
          </cell>
          <cell r="E131" t="str">
            <v>Rutinario</v>
          </cell>
        </row>
        <row r="132">
          <cell r="A132" t="str">
            <v>107(3)I</v>
          </cell>
          <cell r="B132" t="str">
            <v>Letreros de Escuela</v>
          </cell>
          <cell r="C132" t="str">
            <v>u</v>
          </cell>
          <cell r="D132">
            <v>47004.31</v>
          </cell>
          <cell r="E132" t="str">
            <v>Rutinario</v>
          </cell>
        </row>
        <row r="133">
          <cell r="A133" t="str">
            <v>107(3)Ñ</v>
          </cell>
          <cell r="B133" t="str">
            <v>Letreros de Solo</v>
          </cell>
          <cell r="C133" t="str">
            <v>u</v>
          </cell>
          <cell r="D133">
            <v>27850.77</v>
          </cell>
          <cell r="E133" t="str">
            <v>Rutinario</v>
          </cell>
        </row>
        <row r="134">
          <cell r="A134" t="str">
            <v>107(10)</v>
          </cell>
          <cell r="B134" t="str">
            <v>Sendas peatonales</v>
          </cell>
          <cell r="C134" t="str">
            <v>m2</v>
          </cell>
          <cell r="D134">
            <v>9758.44</v>
          </cell>
          <cell r="E134" t="str">
            <v>Rutinario</v>
          </cell>
        </row>
        <row r="135">
          <cell r="A135" t="str">
            <v>107(3)F</v>
          </cell>
          <cell r="B135" t="str">
            <v>Flechas</v>
          </cell>
          <cell r="C135" t="str">
            <v>u</v>
          </cell>
          <cell r="D135">
            <v>27383.62</v>
          </cell>
          <cell r="E135" t="str">
            <v>Rutinario</v>
          </cell>
        </row>
        <row r="136">
          <cell r="A136" t="str">
            <v>107(3)M</v>
          </cell>
          <cell r="B136" t="str">
            <v>Isla de Canalización Amarilla</v>
          </cell>
          <cell r="C136" t="str">
            <v>m2</v>
          </cell>
          <cell r="D136">
            <v>8749.15</v>
          </cell>
          <cell r="E136" t="str">
            <v>Rutinario</v>
          </cell>
        </row>
        <row r="137">
          <cell r="A137" t="str">
            <v>107(3)N</v>
          </cell>
          <cell r="B137" t="str">
            <v>Isla de Canalización Blanca</v>
          </cell>
          <cell r="C137" t="str">
            <v>m2</v>
          </cell>
          <cell r="D137">
            <v>8749.15</v>
          </cell>
          <cell r="E137" t="str">
            <v>Rutinario</v>
          </cell>
        </row>
        <row r="138">
          <cell r="A138" t="str">
            <v>107(11)R</v>
          </cell>
          <cell r="B138" t="str">
            <v>Captaluces 2 Cara Roja</v>
          </cell>
          <cell r="C138" t="str">
            <v>u</v>
          </cell>
          <cell r="D138">
            <v>4446.67</v>
          </cell>
          <cell r="E138" t="str">
            <v>Rutinario</v>
          </cell>
        </row>
        <row r="139">
          <cell r="A139" t="str">
            <v>107(11)A</v>
          </cell>
          <cell r="B139" t="str">
            <v>Captaluces 2 Caras Amarillas</v>
          </cell>
          <cell r="C139" t="str">
            <v>u</v>
          </cell>
          <cell r="D139">
            <v>4446.67</v>
          </cell>
          <cell r="E139" t="str">
            <v>Rutinario</v>
          </cell>
        </row>
        <row r="140">
          <cell r="A140" t="str">
            <v>109.04</v>
          </cell>
          <cell r="B140" t="str">
            <v>Trabajo a costo más porcentaje</v>
          </cell>
          <cell r="C140" t="str">
            <v>global</v>
          </cell>
          <cell r="D140">
            <v>1</v>
          </cell>
          <cell r="E140" t="str">
            <v>Rutinario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Datos Contrato"/>
      <sheetName val="Vinculos Descriptiva"/>
      <sheetName val="Control Boletas"/>
      <sheetName val="PLAN DE INVERSION CONAVI "/>
      <sheetName val="PLAN DE INVERSION CONAVI MAYO  "/>
      <sheetName val="OM"/>
      <sheetName val="OS"/>
      <sheetName val="Fact"/>
      <sheetName val="CUADRO ESTIMACIÓN"/>
      <sheetName val="Factor de Pago acumulado"/>
      <sheetName val="CUADRO RESUMEN"/>
      <sheetName val="Control de Inversion"/>
      <sheetName val="Fact Calidad"/>
      <sheetName val="M21(F)"/>
      <sheetName val="M21(E)"/>
      <sheetName val="M22(A)"/>
      <sheetName val="M20(A)"/>
      <sheetName val="M20(E)"/>
      <sheetName val="M20(D)"/>
      <sheetName val="M21(G)"/>
      <sheetName val="M41(A)"/>
      <sheetName val="M41(D)"/>
      <sheetName val="M42(B)"/>
      <sheetName val="M45(A)"/>
      <sheetName val="M45(E)"/>
      <sheetName val="M40(A)"/>
      <sheetName val="M46(B)"/>
      <sheetName val="M46(A)"/>
      <sheetName val="M46(C)"/>
      <sheetName val="M43(D)"/>
      <sheetName val="M43(C)"/>
      <sheetName val="M47(B)"/>
      <sheetName val="410(6)A"/>
      <sheetName val="410(6)B"/>
      <sheetName val="MP-50(A)"/>
      <sheetName val="M30(A)"/>
      <sheetName val="308(1)"/>
      <sheetName val="408(3)"/>
      <sheetName val="408(5)"/>
      <sheetName val="203(2)"/>
      <sheetName val="206(1)"/>
      <sheetName val="602A(3)"/>
      <sheetName val="206(3)"/>
      <sheetName val="M-304(4)"/>
      <sheetName val="602A(1)"/>
      <sheetName val="602A(5)"/>
      <sheetName val="603(21)3A"/>
      <sheetName val="603(21)3C"/>
      <sheetName val="603(21)3D"/>
      <sheetName val="605(22)"/>
      <sheetName val="M-609(2A)"/>
      <sheetName val="M-204(1)"/>
      <sheetName val="MP-620(3)"/>
      <sheetName val="603(21)3B"/>
      <sheetName val="603(21)3E"/>
      <sheetName val="603(21)3F"/>
      <sheetName val="603(21)3H"/>
      <sheetName val="707(2)"/>
      <sheetName val="605(20)"/>
      <sheetName val="619C(3)B"/>
      <sheetName val="619C(1)"/>
      <sheetName val="619C(1)A1"/>
      <sheetName val="619C(1)A2"/>
      <sheetName val="619C(1)A3"/>
      <sheetName val="MP51(A)"/>
      <sheetName val="606(5)B1"/>
      <sheetName val="606(5)A1"/>
      <sheetName val="606(5)B2"/>
      <sheetName val="606(5)A2"/>
      <sheetName val="606(5)C"/>
      <sheetName val="622A(5)"/>
      <sheetName val="203(8)"/>
      <sheetName val="608(1)"/>
      <sheetName val="612(2)"/>
      <sheetName val="609(01)"/>
      <sheetName val="611(1)A"/>
      <sheetName val="613(1)A"/>
      <sheetName val="717(1)C"/>
      <sheetName val="609(4)"/>
      <sheetName val="609(8)"/>
      <sheetName val="201(6)"/>
      <sheetName val="202(1)A"/>
      <sheetName val="R-1-2(A)"/>
      <sheetName val="726(1)"/>
      <sheetName val="726(2)"/>
      <sheetName val="726(3)"/>
      <sheetName val="726(4)"/>
      <sheetName val="726(5)"/>
      <sheetName val="704(2)"/>
      <sheetName val="634(1)1"/>
      <sheetName val="634(1)2"/>
      <sheetName val="634(1)3"/>
      <sheetName val="634(1)4"/>
      <sheetName val="634(1)5"/>
      <sheetName val="634(1)6"/>
      <sheetName val="634(1)7"/>
      <sheetName val="634(1)8"/>
      <sheetName val="634(1)9"/>
      <sheetName val="634(1)10"/>
      <sheetName val="634(1)11"/>
      <sheetName val="634(1)12"/>
      <sheetName val="634(1)13"/>
      <sheetName val="634(1)14"/>
      <sheetName val="634(1)15"/>
      <sheetName val="634(1)16"/>
      <sheetName val="634(1)17"/>
      <sheetName val="634(1)18"/>
      <sheetName val="634(1)19"/>
      <sheetName val="634(1)20"/>
      <sheetName val="634(1)21"/>
      <sheetName val="634(1)22"/>
      <sheetName val="634(1)23"/>
      <sheetName val="634(1)24"/>
      <sheetName val="403(1)A"/>
      <sheetName val="107(3)E-LI"/>
      <sheetName val="107(3)B-LI"/>
      <sheetName val="107(3)E-LS"/>
      <sheetName val="107(3)B-LS"/>
      <sheetName val="107(3)A2"/>
      <sheetName val="107(3)D2"/>
      <sheetName val="107(3)B-LD"/>
      <sheetName val="107(3)E-LD"/>
      <sheetName val="107(3)G"/>
      <sheetName val="107(3)H"/>
      <sheetName val="107(3)J"/>
      <sheetName val="107(3)I"/>
      <sheetName val="107(3)Ñ"/>
      <sheetName val="107(10)"/>
      <sheetName val="107(3)F"/>
      <sheetName val="107(3)M"/>
      <sheetName val="107(3)N"/>
      <sheetName val="107(11)R"/>
      <sheetName val="107(11)A"/>
      <sheetName val="109.04"/>
      <sheetName val="MULTAS"/>
      <sheetName val="FactorReajuste"/>
      <sheetName val="REAJUSTES"/>
      <sheetName val="Control. Trimestr"/>
      <sheetName val="Programa"/>
      <sheetName val="Plan de Inversión"/>
      <sheetName val="Hoja2"/>
      <sheetName val="Codigos"/>
      <sheetName val="Estimaciòn Agosto No  26 0 Fond"/>
    </sheetNames>
    <sheetDataSet>
      <sheetData sheetId="0"/>
      <sheetData sheetId="1">
        <row r="9">
          <cell r="C9" t="str">
            <v>Constructora MECO S.A.</v>
          </cell>
        </row>
      </sheetData>
      <sheetData sheetId="2"/>
      <sheetData sheetId="3"/>
      <sheetData sheetId="4"/>
      <sheetData sheetId="5"/>
      <sheetData sheetId="6">
        <row r="19">
          <cell r="A19" t="str">
            <v>ITEM</v>
          </cell>
        </row>
      </sheetData>
      <sheetData sheetId="7">
        <row r="13">
          <cell r="H13">
            <v>649246400.07299995</v>
          </cell>
        </row>
      </sheetData>
      <sheetData sheetId="8"/>
      <sheetData sheetId="9"/>
      <sheetData sheetId="10"/>
      <sheetData sheetId="11">
        <row r="9">
          <cell r="B9" t="str">
            <v>Item</v>
          </cell>
          <cell r="C9" t="str">
            <v>Descripción</v>
          </cell>
          <cell r="D9" t="str">
            <v>Unid.</v>
          </cell>
          <cell r="E9" t="str">
            <v>Precio, ¢</v>
          </cell>
          <cell r="F9" t="str">
            <v>Cantidad</v>
          </cell>
          <cell r="G9" t="str">
            <v>A pagar, ¢</v>
          </cell>
        </row>
        <row r="10">
          <cell r="B10" t="str">
            <v>M21(F)</v>
          </cell>
          <cell r="C10" t="str">
            <v>Limpieza de tomas, cabezales y alcantarillas</v>
          </cell>
          <cell r="D10" t="str">
            <v>u</v>
          </cell>
          <cell r="E10">
            <v>34159.69</v>
          </cell>
          <cell r="F10">
            <v>1</v>
          </cell>
          <cell r="G10">
            <v>34159.69</v>
          </cell>
        </row>
        <row r="11">
          <cell r="B11" t="str">
            <v>M21(E)</v>
          </cell>
          <cell r="C11" t="str">
            <v>Limpieza de cunetas revestidas de manera manual</v>
          </cell>
          <cell r="D11" t="str">
            <v>m3</v>
          </cell>
          <cell r="E11">
            <v>17787.41</v>
          </cell>
          <cell r="F11">
            <v>145</v>
          </cell>
          <cell r="G11">
            <v>2579174.4500000002</v>
          </cell>
        </row>
        <row r="12">
          <cell r="B12" t="str">
            <v>M22(A)</v>
          </cell>
          <cell r="C12" t="str">
            <v>Remoción de derrumbes</v>
          </cell>
          <cell r="D12" t="str">
            <v>m3</v>
          </cell>
          <cell r="E12">
            <v>3716.71</v>
          </cell>
          <cell r="F12">
            <v>233</v>
          </cell>
          <cell r="G12">
            <v>865993.43</v>
          </cell>
        </row>
        <row r="13">
          <cell r="B13" t="str">
            <v>M20(A)</v>
          </cell>
          <cell r="C13" t="str">
            <v>Chapea derecho de vía</v>
          </cell>
          <cell r="D13" t="str">
            <v>m2</v>
          </cell>
          <cell r="E13">
            <v>29</v>
          </cell>
          <cell r="F13">
            <v>102562.25</v>
          </cell>
          <cell r="G13">
            <v>2974305.25</v>
          </cell>
        </row>
        <row r="14">
          <cell r="B14" t="str">
            <v>M20(E)</v>
          </cell>
          <cell r="C14" t="str">
            <v>Recolección de basura</v>
          </cell>
          <cell r="D14" t="str">
            <v>h</v>
          </cell>
          <cell r="E14">
            <v>38503.919999999998</v>
          </cell>
          <cell r="F14">
            <v>0</v>
          </cell>
          <cell r="G14">
            <v>0</v>
          </cell>
        </row>
        <row r="15">
          <cell r="B15" t="str">
            <v>M20(D)</v>
          </cell>
          <cell r="C15" t="str">
            <v>Descueaje de árboles por hora</v>
          </cell>
          <cell r="D15" t="str">
            <v>h</v>
          </cell>
          <cell r="E15">
            <v>35391.15</v>
          </cell>
          <cell r="F15">
            <v>71.5</v>
          </cell>
          <cell r="G15">
            <v>2530467.2250000001</v>
          </cell>
        </row>
        <row r="16">
          <cell r="B16" t="str">
            <v>M21(G)</v>
          </cell>
          <cell r="C16" t="str">
            <v>Conformación de cunetas y espaldones</v>
          </cell>
          <cell r="D16" t="str">
            <v>m2</v>
          </cell>
          <cell r="E16">
            <v>194.23</v>
          </cell>
          <cell r="F16">
            <v>0</v>
          </cell>
          <cell r="G16">
            <v>0</v>
          </cell>
        </row>
        <row r="17">
          <cell r="B17" t="str">
            <v>M41(A)</v>
          </cell>
          <cell r="C17" t="str">
            <v>Bacheo con mezcla asfáltica en caliente</v>
          </cell>
          <cell r="D17" t="str">
            <v>t</v>
          </cell>
          <cell r="E17">
            <v>61913.04</v>
          </cell>
          <cell r="F17">
            <v>141.28</v>
          </cell>
          <cell r="G17">
            <v>8747074.2912000008</v>
          </cell>
        </row>
        <row r="18">
          <cell r="B18" t="str">
            <v>M41(D)</v>
          </cell>
          <cell r="C18" t="str">
            <v>Bacheo de urgencia</v>
          </cell>
          <cell r="D18" t="str">
            <v>t</v>
          </cell>
          <cell r="E18">
            <v>65764.12</v>
          </cell>
          <cell r="F18">
            <v>61.05</v>
          </cell>
          <cell r="G18">
            <v>4014899.5259999996</v>
          </cell>
        </row>
        <row r="19">
          <cell r="B19" t="str">
            <v>M42(B)</v>
          </cell>
          <cell r="C19" t="str">
            <v>Perfilado de pavimentos</v>
          </cell>
          <cell r="D19" t="str">
            <v>m2</v>
          </cell>
          <cell r="E19">
            <v>731.04</v>
          </cell>
          <cell r="F19">
            <v>0</v>
          </cell>
          <cell r="G19">
            <v>0</v>
          </cell>
        </row>
        <row r="20">
          <cell r="B20" t="str">
            <v>M45(A)</v>
          </cell>
          <cell r="C20" t="str">
            <v>Pavimento bituminosos en caliente</v>
          </cell>
          <cell r="D20" t="str">
            <v>t</v>
          </cell>
          <cell r="E20">
            <v>58379.07</v>
          </cell>
          <cell r="F20">
            <v>0</v>
          </cell>
          <cell r="G20">
            <v>0</v>
          </cell>
        </row>
        <row r="21">
          <cell r="B21" t="str">
            <v>M45(E)</v>
          </cell>
          <cell r="C21" t="str">
            <v>Pavimento bituminosos en caliente con polímeros</v>
          </cell>
          <cell r="D21" t="str">
            <v>t</v>
          </cell>
          <cell r="E21">
            <v>61869.22</v>
          </cell>
          <cell r="F21">
            <v>0</v>
          </cell>
          <cell r="G21">
            <v>0</v>
          </cell>
        </row>
        <row r="22">
          <cell r="B22" t="str">
            <v>M40(A)</v>
          </cell>
          <cell r="C22" t="str">
            <v>Levantamiento de tapas de pozos</v>
          </cell>
          <cell r="D22" t="str">
            <v>u</v>
          </cell>
          <cell r="E22">
            <v>29530.95</v>
          </cell>
          <cell r="F22">
            <v>0</v>
          </cell>
          <cell r="G22">
            <v>0</v>
          </cell>
        </row>
        <row r="23">
          <cell r="B23" t="str">
            <v>M46(B)</v>
          </cell>
          <cell r="C23" t="str">
            <v>Demolición de losas</v>
          </cell>
          <cell r="D23" t="str">
            <v>m2</v>
          </cell>
          <cell r="E23">
            <v>5284.12</v>
          </cell>
          <cell r="F23">
            <v>0</v>
          </cell>
          <cell r="G23">
            <v>0</v>
          </cell>
        </row>
        <row r="24">
          <cell r="B24" t="str">
            <v>M46(A)</v>
          </cell>
          <cell r="C24" t="str">
            <v>Suministro y colocación de concreto de MR 45 kg/cm2</v>
          </cell>
          <cell r="D24" t="str">
            <v>m3</v>
          </cell>
          <cell r="E24">
            <v>231690.45</v>
          </cell>
          <cell r="F24">
            <v>0</v>
          </cell>
          <cell r="G24">
            <v>0</v>
          </cell>
        </row>
        <row r="25">
          <cell r="B25" t="str">
            <v>M46 (C )</v>
          </cell>
          <cell r="C25" t="str">
            <v>Suministro y colocación de acero para dovelas y barras de sujeción</v>
          </cell>
          <cell r="D25" t="str">
            <v>kg</v>
          </cell>
          <cell r="E25">
            <v>1454.93</v>
          </cell>
          <cell r="F25">
            <v>0</v>
          </cell>
          <cell r="G25">
            <v>0</v>
          </cell>
        </row>
        <row r="26">
          <cell r="B26" t="str">
            <v>M43(D)</v>
          </cell>
          <cell r="C26" t="str">
            <v>Sellado de juntas para losas recontruidas</v>
          </cell>
          <cell r="D26" t="str">
            <v>m</v>
          </cell>
          <cell r="E26">
            <v>2435.52</v>
          </cell>
          <cell r="F26">
            <v>0</v>
          </cell>
          <cell r="G26">
            <v>0</v>
          </cell>
        </row>
        <row r="27">
          <cell r="B27" t="str">
            <v>M43(C )</v>
          </cell>
          <cell r="C27" t="str">
            <v>Ruteo y sellado de grietas</v>
          </cell>
          <cell r="D27" t="str">
            <v>m</v>
          </cell>
          <cell r="E27">
            <v>3023.96</v>
          </cell>
          <cell r="F27">
            <v>0</v>
          </cell>
          <cell r="G27">
            <v>0</v>
          </cell>
        </row>
        <row r="28">
          <cell r="B28" t="str">
            <v>M47(B)</v>
          </cell>
          <cell r="C28" t="str">
            <v>Tratamiento bituminoso de preservación tipo S-2</v>
          </cell>
          <cell r="D28" t="str">
            <v>m2</v>
          </cell>
          <cell r="E28">
            <v>1657.77</v>
          </cell>
          <cell r="F28">
            <v>0</v>
          </cell>
          <cell r="G28">
            <v>0</v>
          </cell>
        </row>
        <row r="29">
          <cell r="B29" t="str">
            <v>410(6)A</v>
          </cell>
          <cell r="C29" t="str">
            <v>Lechada asfáltica tipo slurry seal, graduación A</v>
          </cell>
          <cell r="D29" t="str">
            <v>m2</v>
          </cell>
          <cell r="E29">
            <v>1619.23</v>
          </cell>
          <cell r="F29">
            <v>0</v>
          </cell>
          <cell r="G29">
            <v>0</v>
          </cell>
        </row>
        <row r="30">
          <cell r="B30" t="str">
            <v>410(6)B</v>
          </cell>
          <cell r="C30" t="str">
            <v>Lechada asfáltica tipo slurry seal, graduación B</v>
          </cell>
          <cell r="D30" t="str">
            <v>m2</v>
          </cell>
          <cell r="E30">
            <v>1560.83</v>
          </cell>
          <cell r="F30">
            <v>0</v>
          </cell>
          <cell r="G30">
            <v>0</v>
          </cell>
        </row>
        <row r="31">
          <cell r="B31" t="str">
            <v>MP-50(A)</v>
          </cell>
          <cell r="C31" t="str">
            <v>Brigada de limpieza de puentes</v>
          </cell>
          <cell r="D31" t="str">
            <v>h</v>
          </cell>
          <cell r="E31">
            <v>32428.95</v>
          </cell>
          <cell r="F31">
            <v>0</v>
          </cell>
          <cell r="G31">
            <v>0</v>
          </cell>
        </row>
        <row r="32">
          <cell r="B32" t="str">
            <v>M30(A)</v>
          </cell>
          <cell r="C32" t="str">
            <v>Reacondicionamiento de la calzada</v>
          </cell>
          <cell r="D32" t="str">
            <v>m2</v>
          </cell>
          <cell r="E32">
            <v>635.33000000000004</v>
          </cell>
          <cell r="F32">
            <v>0</v>
          </cell>
          <cell r="G32">
            <v>0</v>
          </cell>
        </row>
        <row r="33">
          <cell r="B33" t="str">
            <v>308(1)</v>
          </cell>
          <cell r="C33" t="str">
            <v xml:space="preserve">Cemento Pórtland </v>
          </cell>
          <cell r="D33" t="str">
            <v>t</v>
          </cell>
          <cell r="E33">
            <v>144478.06</v>
          </cell>
          <cell r="F33">
            <v>0</v>
          </cell>
          <cell r="G33">
            <v>0</v>
          </cell>
        </row>
        <row r="34">
          <cell r="B34" t="str">
            <v>408(3)</v>
          </cell>
          <cell r="C34" t="str">
            <v>Emulsión asfáltica para imprimación</v>
          </cell>
          <cell r="D34" t="str">
            <v>l</v>
          </cell>
          <cell r="E34">
            <v>302.8</v>
          </cell>
          <cell r="F34">
            <v>0</v>
          </cell>
          <cell r="G34">
            <v>0</v>
          </cell>
        </row>
        <row r="35">
          <cell r="B35" t="str">
            <v>408(5)</v>
          </cell>
          <cell r="C35" t="str">
            <v xml:space="preserve">Material de secado </v>
          </cell>
          <cell r="D35" t="str">
            <v>m3</v>
          </cell>
          <cell r="E35">
            <v>24805.119999999999</v>
          </cell>
          <cell r="F35">
            <v>0</v>
          </cell>
          <cell r="G35">
            <v>0</v>
          </cell>
        </row>
        <row r="36">
          <cell r="B36" t="str">
            <v>203(2)</v>
          </cell>
          <cell r="C36" t="str">
            <v>Excavación común</v>
          </cell>
          <cell r="D36" t="str">
            <v>m3</v>
          </cell>
          <cell r="E36">
            <v>5599.53</v>
          </cell>
          <cell r="F36">
            <v>155.22</v>
          </cell>
          <cell r="G36">
            <v>869159.0466</v>
          </cell>
        </row>
        <row r="37">
          <cell r="B37" t="str">
            <v>206(1)</v>
          </cell>
          <cell r="C37" t="str">
            <v>Excavación para estructuras</v>
          </cell>
          <cell r="D37" t="str">
            <v>m3</v>
          </cell>
          <cell r="E37">
            <v>7123.38</v>
          </cell>
          <cell r="F37">
            <v>82.29</v>
          </cell>
          <cell r="G37">
            <v>586182.94020000007</v>
          </cell>
        </row>
        <row r="38">
          <cell r="B38" t="str">
            <v>206(3)</v>
          </cell>
          <cell r="C38" t="str">
            <v>Relleno para fundación</v>
          </cell>
          <cell r="D38" t="str">
            <v>m3</v>
          </cell>
          <cell r="E38">
            <v>26009.45</v>
          </cell>
          <cell r="F38">
            <v>0</v>
          </cell>
          <cell r="G38">
            <v>0</v>
          </cell>
        </row>
        <row r="39">
          <cell r="B39" t="str">
            <v>M-304(4)</v>
          </cell>
          <cell r="C39" t="str">
            <v xml:space="preserve">Suministro, colocación y compactación de base de agregado triturado, Graduación B </v>
          </cell>
          <cell r="D39" t="str">
            <v>m3</v>
          </cell>
          <cell r="E39">
            <v>18580.7</v>
          </cell>
          <cell r="F39">
            <v>25.2</v>
          </cell>
          <cell r="G39">
            <v>468233.64</v>
          </cell>
        </row>
        <row r="40">
          <cell r="B40" t="str">
            <v>602A(3)</v>
          </cell>
          <cell r="C40" t="str">
            <v xml:space="preserve">Hormigón ciclopeo </v>
          </cell>
          <cell r="D40" t="str">
            <v>m3</v>
          </cell>
          <cell r="E40">
            <v>145242.53</v>
          </cell>
          <cell r="F40">
            <v>0</v>
          </cell>
          <cell r="G40">
            <v>0</v>
          </cell>
        </row>
        <row r="41">
          <cell r="B41" t="str">
            <v>602A(1)</v>
          </cell>
          <cell r="C41" t="str">
            <v>Hormigón estructural clase A de 225 kg/cm2</v>
          </cell>
          <cell r="D41" t="str">
            <v>m3</v>
          </cell>
          <cell r="E41">
            <v>192394.41</v>
          </cell>
          <cell r="F41">
            <v>51.596499999999999</v>
          </cell>
          <cell r="G41">
            <v>9926878.1755650006</v>
          </cell>
        </row>
        <row r="42">
          <cell r="B42" t="str">
            <v>602A(5)</v>
          </cell>
          <cell r="C42" t="str">
            <v>Hormigón estructural clase X de 180 kg/cm2</v>
          </cell>
          <cell r="D42" t="str">
            <v>m3</v>
          </cell>
          <cell r="E42">
            <v>185906.19</v>
          </cell>
          <cell r="F42">
            <v>0</v>
          </cell>
          <cell r="G42">
            <v>0</v>
          </cell>
        </row>
        <row r="43">
          <cell r="B43" t="str">
            <v>603(21)3B</v>
          </cell>
          <cell r="C43" t="str">
            <v>Tubería de Hormigón clase III C-76 de 0,76 m para carreteras</v>
          </cell>
          <cell r="D43" t="str">
            <v>m</v>
          </cell>
          <cell r="E43">
            <v>99167.52</v>
          </cell>
          <cell r="F43">
            <v>0</v>
          </cell>
          <cell r="G43">
            <v>0</v>
          </cell>
        </row>
        <row r="44">
          <cell r="B44" t="str">
            <v>603(21)3A</v>
          </cell>
          <cell r="C44" t="str">
            <v>Tubería de Hormigón clase III C-76 de 0,81 m para carreteras</v>
          </cell>
          <cell r="D44" t="str">
            <v>m</v>
          </cell>
          <cell r="E44">
            <v>99167.52</v>
          </cell>
          <cell r="F44">
            <v>0</v>
          </cell>
          <cell r="G44">
            <v>0</v>
          </cell>
        </row>
        <row r="45">
          <cell r="B45" t="str">
            <v>603(21)3C</v>
          </cell>
          <cell r="C45" t="str">
            <v>Tubería de Hormigón clase III C-76 de 0,90 m para carreteras</v>
          </cell>
          <cell r="D45" t="str">
            <v>m</v>
          </cell>
          <cell r="E45">
            <v>109615.11</v>
          </cell>
          <cell r="F45">
            <v>0</v>
          </cell>
          <cell r="G45">
            <v>0</v>
          </cell>
        </row>
        <row r="46">
          <cell r="B46" t="str">
            <v>603(21)3D</v>
          </cell>
          <cell r="C46" t="str">
            <v>Tubería de Hormigón clase III C-76 de 1,00 m para carreteras</v>
          </cell>
          <cell r="D46" t="str">
            <v>m</v>
          </cell>
          <cell r="E46">
            <v>142394.87</v>
          </cell>
          <cell r="F46">
            <v>0</v>
          </cell>
          <cell r="G46">
            <v>0</v>
          </cell>
        </row>
        <row r="47">
          <cell r="B47" t="str">
            <v>603(21)3E</v>
          </cell>
          <cell r="C47" t="str">
            <v>Tubería de Hormigón clase III C-76 de 1,22 m para carreteras</v>
          </cell>
          <cell r="D47" t="str">
            <v>m</v>
          </cell>
          <cell r="E47">
            <v>201849.16</v>
          </cell>
          <cell r="F47">
            <v>0</v>
          </cell>
          <cell r="G47">
            <v>0</v>
          </cell>
        </row>
        <row r="48">
          <cell r="B48" t="str">
            <v>603(21)3F</v>
          </cell>
          <cell r="C48" t="str">
            <v>Tubería de Hormigón clase III C-76 de 1,50 m para carreteras</v>
          </cell>
          <cell r="D48" t="str">
            <v>m</v>
          </cell>
          <cell r="E48">
            <v>297877.31</v>
          </cell>
          <cell r="F48">
            <v>0</v>
          </cell>
          <cell r="G48">
            <v>0</v>
          </cell>
        </row>
        <row r="49">
          <cell r="B49" t="str">
            <v>603(21)3H</v>
          </cell>
          <cell r="C49" t="str">
            <v>Tubería de Hormigón clase III C-76 de 2,13 m para carreteras</v>
          </cell>
          <cell r="D49" t="str">
            <v>m</v>
          </cell>
          <cell r="E49">
            <v>547661.11</v>
          </cell>
          <cell r="F49">
            <v>0</v>
          </cell>
          <cell r="G49">
            <v>0</v>
          </cell>
        </row>
        <row r="50">
          <cell r="B50" t="str">
            <v>707 (2)</v>
          </cell>
          <cell r="C50" t="str">
            <v>Tubería corrugada de acero de 3,00 m para carreteras</v>
          </cell>
          <cell r="D50" t="str">
            <v>m</v>
          </cell>
          <cell r="E50">
            <v>776354.86</v>
          </cell>
          <cell r="F50">
            <v>0</v>
          </cell>
          <cell r="G50">
            <v>0</v>
          </cell>
        </row>
        <row r="51">
          <cell r="B51" t="str">
            <v>605(20)</v>
          </cell>
          <cell r="C51" t="str">
            <v>Relleno granular filtrante para subdrenaje francés</v>
          </cell>
          <cell r="D51" t="str">
            <v>m3</v>
          </cell>
          <cell r="E51">
            <v>34919.620000000003</v>
          </cell>
          <cell r="F51">
            <v>0</v>
          </cell>
          <cell r="G51">
            <v>0</v>
          </cell>
        </row>
        <row r="52">
          <cell r="B52" t="str">
            <v>605(22)</v>
          </cell>
          <cell r="C52" t="str">
            <v>Tela fibra sintética para subdrenaje francés</v>
          </cell>
          <cell r="D52" t="str">
            <v>m2</v>
          </cell>
          <cell r="E52">
            <v>1475.02</v>
          </cell>
          <cell r="F52">
            <v>135.5</v>
          </cell>
          <cell r="G52">
            <v>199865.21</v>
          </cell>
        </row>
        <row r="53">
          <cell r="B53" t="str">
            <v>M-609(2A)</v>
          </cell>
          <cell r="C53" t="str">
            <v>Cuneta de hormigón de cemento Portland</v>
          </cell>
          <cell r="D53" t="str">
            <v>m2</v>
          </cell>
          <cell r="E53">
            <v>15218.08</v>
          </cell>
          <cell r="F53">
            <v>0</v>
          </cell>
          <cell r="G53">
            <v>0</v>
          </cell>
        </row>
        <row r="54">
          <cell r="B54" t="str">
            <v>619C(3)B</v>
          </cell>
          <cell r="C54" t="str">
            <v>Colchoneta de gaviones con revestimiento de PVC</v>
          </cell>
          <cell r="D54" t="str">
            <v>m3</v>
          </cell>
          <cell r="E54">
            <v>70837.600000000006</v>
          </cell>
          <cell r="F54">
            <v>5.4</v>
          </cell>
          <cell r="G54">
            <v>382523.04000000004</v>
          </cell>
        </row>
        <row r="55">
          <cell r="B55" t="str">
            <v>619C(1)</v>
          </cell>
          <cell r="C55" t="str">
            <v>Construcción de gavión convencional con revestimiento de PVC</v>
          </cell>
          <cell r="D55" t="str">
            <v>m3</v>
          </cell>
          <cell r="E55">
            <v>49756.65</v>
          </cell>
          <cell r="F55">
            <v>125.5</v>
          </cell>
          <cell r="G55">
            <v>6244459.5750000002</v>
          </cell>
        </row>
        <row r="56">
          <cell r="B56" t="str">
            <v>619C(1)A1</v>
          </cell>
          <cell r="C56" t="str">
            <v>Construcción de gavión tipo terramesh, 4m de cola</v>
          </cell>
          <cell r="D56" t="str">
            <v>m3</v>
          </cell>
          <cell r="E56">
            <v>68875.41</v>
          </cell>
          <cell r="F56">
            <v>0</v>
          </cell>
          <cell r="G56">
            <v>0</v>
          </cell>
        </row>
        <row r="57">
          <cell r="B57" t="str">
            <v>619C(1)A2</v>
          </cell>
          <cell r="C57" t="str">
            <v>Construcción de gavión tipo terramesh, 5m de cola</v>
          </cell>
          <cell r="D57" t="str">
            <v>m3</v>
          </cell>
          <cell r="E57">
            <v>72861.710000000006</v>
          </cell>
          <cell r="F57">
            <v>0</v>
          </cell>
          <cell r="G57">
            <v>0</v>
          </cell>
        </row>
        <row r="58">
          <cell r="B58" t="str">
            <v>619C(1)A3</v>
          </cell>
          <cell r="C58" t="str">
            <v>Construcción de gavión tipo terramesh, 6m de cola</v>
          </cell>
          <cell r="D58" t="str">
            <v>m3</v>
          </cell>
          <cell r="E58">
            <v>78047.77</v>
          </cell>
          <cell r="F58">
            <v>0</v>
          </cell>
          <cell r="G58">
            <v>0</v>
          </cell>
        </row>
        <row r="59">
          <cell r="B59" t="str">
            <v>MP51(A)</v>
          </cell>
          <cell r="C59" t="str">
            <v>Reparación de baranda de concreto</v>
          </cell>
          <cell r="D59" t="str">
            <v>m3</v>
          </cell>
          <cell r="E59">
            <v>313461.59999999998</v>
          </cell>
          <cell r="F59">
            <v>0</v>
          </cell>
          <cell r="G59">
            <v>0</v>
          </cell>
        </row>
        <row r="60">
          <cell r="B60" t="str">
            <v>606(5)B1</v>
          </cell>
          <cell r="C60" t="str">
            <v>Suministro e instalación de viga galvanizada para guardacamino</v>
          </cell>
          <cell r="D60" t="str">
            <v>m</v>
          </cell>
          <cell r="E60">
            <v>20179.66</v>
          </cell>
          <cell r="F60">
            <v>40</v>
          </cell>
          <cell r="G60">
            <v>807186.4</v>
          </cell>
        </row>
        <row r="61">
          <cell r="B61" t="str">
            <v>606(5)A1</v>
          </cell>
          <cell r="C61" t="str">
            <v>Suministro e instalación de postes para guardacamino</v>
          </cell>
          <cell r="D61" t="str">
            <v>u</v>
          </cell>
          <cell r="E61">
            <v>35766.93</v>
          </cell>
          <cell r="F61">
            <v>6</v>
          </cell>
          <cell r="G61">
            <v>214601.58000000002</v>
          </cell>
        </row>
        <row r="62">
          <cell r="B62" t="str">
            <v>606(5)B2</v>
          </cell>
          <cell r="C62" t="str">
            <v>Sustitución de viga galvanizada para guardacamino</v>
          </cell>
          <cell r="D62" t="str">
            <v>m</v>
          </cell>
          <cell r="E62">
            <v>21253.94</v>
          </cell>
          <cell r="F62">
            <v>0</v>
          </cell>
          <cell r="G62">
            <v>0</v>
          </cell>
        </row>
        <row r="63">
          <cell r="B63" t="str">
            <v>606(5)A2</v>
          </cell>
          <cell r="C63" t="str">
            <v>Sustitución de postes para guardacamino</v>
          </cell>
          <cell r="D63" t="str">
            <v>u</v>
          </cell>
          <cell r="E63">
            <v>36284.480000000003</v>
          </cell>
          <cell r="F63">
            <v>0</v>
          </cell>
          <cell r="G63">
            <v>0</v>
          </cell>
        </row>
        <row r="64">
          <cell r="B64" t="str">
            <v>606(5)C</v>
          </cell>
          <cell r="C64" t="str">
            <v>Terminales de guardacamino</v>
          </cell>
          <cell r="D64" t="str">
            <v>u</v>
          </cell>
          <cell r="E64">
            <v>0</v>
          </cell>
          <cell r="F64">
            <v>0</v>
          </cell>
          <cell r="G64">
            <v>0</v>
          </cell>
        </row>
        <row r="65">
          <cell r="B65" t="str">
            <v>622A(5)</v>
          </cell>
          <cell r="C65" t="str">
            <v>Cauce revestido con toba cemento plástico</v>
          </cell>
          <cell r="D65" t="str">
            <v>m2</v>
          </cell>
          <cell r="E65">
            <v>14528.62</v>
          </cell>
          <cell r="F65">
            <v>0</v>
          </cell>
          <cell r="G65">
            <v>0</v>
          </cell>
        </row>
        <row r="66">
          <cell r="B66" t="str">
            <v>M-204(1)</v>
          </cell>
          <cell r="C66" t="str">
            <v>Suministro, colocación y compactación de sub-base granular, Graduación B</v>
          </cell>
          <cell r="D66" t="str">
            <v>m3</v>
          </cell>
          <cell r="E66">
            <v>16987.330000000002</v>
          </cell>
          <cell r="F66">
            <v>212.4</v>
          </cell>
          <cell r="G66">
            <v>3608108.8920000005</v>
          </cell>
        </row>
        <row r="67">
          <cell r="B67" t="str">
            <v>203(8)</v>
          </cell>
          <cell r="C67" t="str">
            <v>Material de préstamo</v>
          </cell>
          <cell r="D67" t="str">
            <v>m3</v>
          </cell>
          <cell r="E67">
            <v>17465.009999999998</v>
          </cell>
          <cell r="F67">
            <v>0</v>
          </cell>
          <cell r="G67">
            <v>0</v>
          </cell>
        </row>
        <row r="68">
          <cell r="B68" t="str">
            <v>608(1)</v>
          </cell>
          <cell r="C68" t="str">
            <v>Aceras de Hormigón</v>
          </cell>
          <cell r="D68" t="str">
            <v>m2</v>
          </cell>
          <cell r="E68">
            <v>18862.349999999999</v>
          </cell>
          <cell r="F68">
            <v>0</v>
          </cell>
          <cell r="G68">
            <v>0</v>
          </cell>
        </row>
        <row r="69">
          <cell r="B69" t="str">
            <v>612(2)</v>
          </cell>
          <cell r="C69" t="str">
            <v>Construcción de barandas de acero para puentes</v>
          </cell>
          <cell r="D69" t="str">
            <v>m</v>
          </cell>
          <cell r="E69">
            <v>53852.9</v>
          </cell>
          <cell r="F69">
            <v>0</v>
          </cell>
          <cell r="G69">
            <v>0</v>
          </cell>
        </row>
        <row r="70">
          <cell r="B70" t="str">
            <v>609(01)</v>
          </cell>
          <cell r="C70" t="str">
            <v>Construcción de cordón de hormigón</v>
          </cell>
          <cell r="D70" t="str">
            <v>m</v>
          </cell>
          <cell r="E70">
            <v>26123.62</v>
          </cell>
          <cell r="F70">
            <v>0</v>
          </cell>
          <cell r="G70">
            <v>0</v>
          </cell>
        </row>
        <row r="71">
          <cell r="B71" t="str">
            <v>611(1)A</v>
          </cell>
          <cell r="C71" t="str">
            <v>Construcción de pasarelas peatonales</v>
          </cell>
          <cell r="D71" t="str">
            <v>m</v>
          </cell>
          <cell r="E71">
            <v>296067.90000000002</v>
          </cell>
          <cell r="F71">
            <v>0</v>
          </cell>
          <cell r="G71">
            <v>0</v>
          </cell>
        </row>
        <row r="72">
          <cell r="B72" t="str">
            <v>613(1)A</v>
          </cell>
          <cell r="C72" t="str">
            <v>Reparación de adoquines</v>
          </cell>
          <cell r="D72" t="str">
            <v>m2</v>
          </cell>
          <cell r="E72">
            <v>17315.63</v>
          </cell>
          <cell r="F72">
            <v>0</v>
          </cell>
          <cell r="G72">
            <v>0</v>
          </cell>
        </row>
        <row r="73">
          <cell r="B73" t="str">
            <v>717(1)C</v>
          </cell>
          <cell r="C73" t="str">
            <v>Acero estructural grado 40</v>
          </cell>
          <cell r="D73" t="str">
            <v>kg</v>
          </cell>
          <cell r="E73">
            <v>1273</v>
          </cell>
          <cell r="F73">
            <v>0</v>
          </cell>
          <cell r="G73">
            <v>0</v>
          </cell>
        </row>
        <row r="74">
          <cell r="B74" t="str">
            <v>609(4)</v>
          </cell>
          <cell r="C74" t="str">
            <v>Bordillo de  hormigón asfáltico de 0,15m de altura</v>
          </cell>
          <cell r="D74" t="str">
            <v>m</v>
          </cell>
          <cell r="E74">
            <v>5898.53</v>
          </cell>
          <cell r="F74">
            <v>0</v>
          </cell>
          <cell r="G74">
            <v>0</v>
          </cell>
        </row>
        <row r="75">
          <cell r="B75" t="str">
            <v>609(8)</v>
          </cell>
          <cell r="C75" t="str">
            <v>Bolardos de hormigón reforzado</v>
          </cell>
          <cell r="D75" t="str">
            <v>u</v>
          </cell>
          <cell r="E75">
            <v>30952.49</v>
          </cell>
          <cell r="F75">
            <v>0</v>
          </cell>
          <cell r="G75">
            <v>0</v>
          </cell>
        </row>
        <row r="76">
          <cell r="B76" t="str">
            <v>201(6)</v>
          </cell>
          <cell r="C76" t="str">
            <v>Remoción selectiva de árboles</v>
          </cell>
          <cell r="D76" t="str">
            <v>u</v>
          </cell>
          <cell r="E76">
            <v>104840.26</v>
          </cell>
          <cell r="F76">
            <v>0</v>
          </cell>
          <cell r="G76">
            <v>0</v>
          </cell>
        </row>
        <row r="77">
          <cell r="B77" t="str">
            <v>202(1)A</v>
          </cell>
          <cell r="C77" t="str">
            <v>Remoción de estructuras tipo cabezal o similares</v>
          </cell>
          <cell r="D77" t="str">
            <v>u</v>
          </cell>
          <cell r="E77">
            <v>231370.95</v>
          </cell>
          <cell r="F77">
            <v>0</v>
          </cell>
          <cell r="G77">
            <v>0</v>
          </cell>
        </row>
        <row r="78">
          <cell r="B78" t="str">
            <v>R-1-2(A)</v>
          </cell>
          <cell r="C78" t="str">
            <v>Limpieza y reparación de señalamiento vertical</v>
          </cell>
          <cell r="D78" t="str">
            <v>u</v>
          </cell>
          <cell r="E78">
            <v>7293.88</v>
          </cell>
          <cell r="F78">
            <v>0</v>
          </cell>
          <cell r="G78">
            <v>0</v>
          </cell>
        </row>
        <row r="79">
          <cell r="B79" t="str">
            <v>726(1)</v>
          </cell>
          <cell r="C79" t="str">
            <v>Suministro de señales para emergencias chevron</v>
          </cell>
          <cell r="D79" t="str">
            <v>u</v>
          </cell>
          <cell r="E79">
            <v>70141.3</v>
          </cell>
          <cell r="F79">
            <v>0</v>
          </cell>
          <cell r="G79">
            <v>0</v>
          </cell>
        </row>
        <row r="80">
          <cell r="B80" t="str">
            <v>726(2)</v>
          </cell>
          <cell r="C80" t="str">
            <v>Suministro de señales para emergencias Ceda</v>
          </cell>
          <cell r="D80" t="str">
            <v>u</v>
          </cell>
          <cell r="E80">
            <v>104390.8</v>
          </cell>
          <cell r="F80">
            <v>0</v>
          </cell>
          <cell r="G80">
            <v>0</v>
          </cell>
        </row>
        <row r="81">
          <cell r="B81" t="str">
            <v>726(3)</v>
          </cell>
          <cell r="C81" t="str">
            <v>Suministro de señales para emergencias Despacio</v>
          </cell>
          <cell r="D81" t="str">
            <v>u</v>
          </cell>
          <cell r="E81">
            <v>104390.8</v>
          </cell>
          <cell r="F81">
            <v>0</v>
          </cell>
          <cell r="G81">
            <v>0</v>
          </cell>
        </row>
        <row r="82">
          <cell r="B82" t="str">
            <v>726(4)</v>
          </cell>
          <cell r="C82" t="str">
            <v>Suministro de señales para emergencias Vía cerrada adelante</v>
          </cell>
          <cell r="D82" t="str">
            <v>u</v>
          </cell>
          <cell r="E82">
            <v>104390.8</v>
          </cell>
          <cell r="F82">
            <v>0</v>
          </cell>
          <cell r="G82">
            <v>0</v>
          </cell>
        </row>
        <row r="83">
          <cell r="B83" t="str">
            <v>726(5)</v>
          </cell>
          <cell r="C83" t="str">
            <v>Suministro de señales para emergencias Peligro</v>
          </cell>
          <cell r="D83" t="str">
            <v>u</v>
          </cell>
          <cell r="E83">
            <v>104390.8</v>
          </cell>
          <cell r="F83">
            <v>0</v>
          </cell>
          <cell r="G83">
            <v>0</v>
          </cell>
        </row>
        <row r="84">
          <cell r="B84" t="str">
            <v>MP-620(3)</v>
          </cell>
          <cell r="C84" t="str">
            <v>Suministro de roca de río</v>
          </cell>
          <cell r="D84" t="str">
            <v>m3</v>
          </cell>
          <cell r="E84">
            <v>22099.19</v>
          </cell>
          <cell r="F84">
            <v>0</v>
          </cell>
          <cell r="G84">
            <v>0</v>
          </cell>
        </row>
        <row r="85">
          <cell r="B85" t="str">
            <v>704(2)</v>
          </cell>
          <cell r="C85" t="str">
            <v>Tela geotextil para repavimentación</v>
          </cell>
          <cell r="D85" t="str">
            <v>m2</v>
          </cell>
          <cell r="E85">
            <v>1198.76</v>
          </cell>
          <cell r="F85">
            <v>0</v>
          </cell>
          <cell r="G85">
            <v>0</v>
          </cell>
        </row>
        <row r="86">
          <cell r="B86" t="str">
            <v>634(1)1</v>
          </cell>
          <cell r="C86" t="str">
            <v>Diseño de muros de retención, tipo I</v>
          </cell>
          <cell r="D86" t="str">
            <v>u</v>
          </cell>
          <cell r="E86">
            <v>3150954</v>
          </cell>
          <cell r="F86">
            <v>0</v>
          </cell>
          <cell r="G86">
            <v>0</v>
          </cell>
        </row>
        <row r="87">
          <cell r="B87" t="str">
            <v>634(1)2</v>
          </cell>
          <cell r="C87" t="str">
            <v>Diseño de muros de retención, tipo II</v>
          </cell>
          <cell r="D87" t="str">
            <v>u</v>
          </cell>
          <cell r="E87">
            <v>3150954</v>
          </cell>
          <cell r="F87">
            <v>0</v>
          </cell>
          <cell r="G87">
            <v>0</v>
          </cell>
        </row>
        <row r="88">
          <cell r="B88" t="str">
            <v>634(1)3</v>
          </cell>
          <cell r="C88" t="str">
            <v>Diseño de muros de retención, tipo III</v>
          </cell>
          <cell r="D88" t="str">
            <v>u</v>
          </cell>
          <cell r="E88">
            <v>3150954</v>
          </cell>
          <cell r="F88">
            <v>0</v>
          </cell>
          <cell r="G88">
            <v>0</v>
          </cell>
        </row>
        <row r="89">
          <cell r="B89" t="str">
            <v>634(1)4</v>
          </cell>
          <cell r="C89" t="str">
            <v>Diseño de muros de retención, tipo IV</v>
          </cell>
          <cell r="D89" t="str">
            <v>u</v>
          </cell>
          <cell r="E89">
            <v>3150954</v>
          </cell>
          <cell r="F89">
            <v>0</v>
          </cell>
          <cell r="G89">
            <v>0</v>
          </cell>
        </row>
        <row r="90">
          <cell r="B90" t="str">
            <v>634(1)5</v>
          </cell>
          <cell r="C90" t="str">
            <v>Diseño de muros de retención, tipo V</v>
          </cell>
          <cell r="D90" t="str">
            <v>u</v>
          </cell>
          <cell r="E90">
            <v>3150954</v>
          </cell>
          <cell r="F90">
            <v>0</v>
          </cell>
          <cell r="G90">
            <v>0</v>
          </cell>
        </row>
        <row r="91">
          <cell r="B91" t="str">
            <v>634(1)6</v>
          </cell>
          <cell r="C91" t="str">
            <v>Diseño de muros de retención, tipo VI</v>
          </cell>
          <cell r="D91" t="str">
            <v>u</v>
          </cell>
          <cell r="E91">
            <v>3150954</v>
          </cell>
          <cell r="F91">
            <v>0</v>
          </cell>
          <cell r="G91">
            <v>0</v>
          </cell>
        </row>
        <row r="92">
          <cell r="B92" t="str">
            <v>634(1)7</v>
          </cell>
          <cell r="C92" t="str">
            <v>Diseño de muros de retención, tipo VII</v>
          </cell>
          <cell r="D92" t="str">
            <v>u</v>
          </cell>
          <cell r="E92">
            <v>4657932</v>
          </cell>
          <cell r="F92">
            <v>0</v>
          </cell>
          <cell r="G92">
            <v>0</v>
          </cell>
        </row>
        <row r="93">
          <cell r="B93" t="str">
            <v>634(1)8</v>
          </cell>
          <cell r="C93" t="str">
            <v>Diseño de muros de retención, tipo VIII</v>
          </cell>
          <cell r="D93" t="str">
            <v>u</v>
          </cell>
          <cell r="E93">
            <v>3561948</v>
          </cell>
          <cell r="F93">
            <v>0</v>
          </cell>
          <cell r="G93">
            <v>0</v>
          </cell>
        </row>
        <row r="94">
          <cell r="B94" t="str">
            <v>634(1)9</v>
          </cell>
          <cell r="C94" t="str">
            <v>Diseño de muros de retención, tipo IX</v>
          </cell>
          <cell r="D94" t="str">
            <v>u</v>
          </cell>
          <cell r="E94">
            <v>4657932</v>
          </cell>
          <cell r="F94">
            <v>0</v>
          </cell>
          <cell r="G94">
            <v>0</v>
          </cell>
        </row>
        <row r="95">
          <cell r="B95" t="str">
            <v>634(1)10</v>
          </cell>
          <cell r="C95" t="str">
            <v>Diseño de muros de retención, tipo X</v>
          </cell>
          <cell r="D95" t="str">
            <v>u</v>
          </cell>
          <cell r="E95">
            <v>3561948</v>
          </cell>
          <cell r="F95">
            <v>0</v>
          </cell>
          <cell r="G95">
            <v>0</v>
          </cell>
        </row>
        <row r="96">
          <cell r="B96" t="str">
            <v>634(1)11</v>
          </cell>
          <cell r="C96" t="str">
            <v>Diseño de muros de retención, tipo XI</v>
          </cell>
          <cell r="D96" t="str">
            <v>u</v>
          </cell>
          <cell r="E96">
            <v>4657932</v>
          </cell>
          <cell r="F96">
            <v>0</v>
          </cell>
          <cell r="G96">
            <v>0</v>
          </cell>
        </row>
        <row r="97">
          <cell r="B97" t="str">
            <v>634(1)12</v>
          </cell>
          <cell r="C97" t="str">
            <v>Diseño de muros de retención, tipo XII</v>
          </cell>
          <cell r="D97" t="str">
            <v>u</v>
          </cell>
          <cell r="E97">
            <v>3561948</v>
          </cell>
          <cell r="F97">
            <v>0</v>
          </cell>
          <cell r="G97">
            <v>0</v>
          </cell>
        </row>
        <row r="98">
          <cell r="B98" t="str">
            <v>634(1)13</v>
          </cell>
          <cell r="C98" t="str">
            <v>Diseño de muros de retención, tipo XIII</v>
          </cell>
          <cell r="D98" t="str">
            <v>u</v>
          </cell>
          <cell r="E98">
            <v>6473155.5</v>
          </cell>
          <cell r="F98">
            <v>0</v>
          </cell>
          <cell r="G98">
            <v>0</v>
          </cell>
        </row>
        <row r="99">
          <cell r="B99" t="str">
            <v>634(1)14</v>
          </cell>
          <cell r="C99" t="str">
            <v>Diseño de muros de retención, tipo XIV</v>
          </cell>
          <cell r="D99" t="str">
            <v>u</v>
          </cell>
          <cell r="E99">
            <v>4966177.5</v>
          </cell>
          <cell r="F99">
            <v>0</v>
          </cell>
          <cell r="G99">
            <v>0</v>
          </cell>
        </row>
        <row r="100">
          <cell r="B100" t="str">
            <v>634(1)15</v>
          </cell>
          <cell r="C100" t="str">
            <v>Diseño de muros de retención, tipo XV</v>
          </cell>
          <cell r="D100" t="str">
            <v>u</v>
          </cell>
          <cell r="E100">
            <v>11918826</v>
          </cell>
          <cell r="F100">
            <v>0</v>
          </cell>
          <cell r="G100">
            <v>0</v>
          </cell>
        </row>
        <row r="101">
          <cell r="B101" t="str">
            <v>634(1)16</v>
          </cell>
          <cell r="C101" t="str">
            <v>Diseño de muros de retención, tipo XVI</v>
          </cell>
          <cell r="D101" t="str">
            <v>u</v>
          </cell>
          <cell r="E101">
            <v>4966177.5</v>
          </cell>
          <cell r="F101">
            <v>0</v>
          </cell>
          <cell r="G101">
            <v>0</v>
          </cell>
        </row>
        <row r="102">
          <cell r="B102" t="str">
            <v>634(1)17</v>
          </cell>
          <cell r="C102" t="str">
            <v>Diseño de muros de retención, tipo XVII</v>
          </cell>
          <cell r="D102" t="str">
            <v>u</v>
          </cell>
          <cell r="E102">
            <v>13243140</v>
          </cell>
          <cell r="F102">
            <v>0</v>
          </cell>
          <cell r="G102">
            <v>0</v>
          </cell>
        </row>
        <row r="103">
          <cell r="B103" t="str">
            <v>634(1)18</v>
          </cell>
          <cell r="C103" t="str">
            <v>Diseño de muros de retención, tipo XVIII</v>
          </cell>
          <cell r="D103" t="str">
            <v>u</v>
          </cell>
          <cell r="E103">
            <v>4966177.5</v>
          </cell>
          <cell r="F103">
            <v>0</v>
          </cell>
          <cell r="G103">
            <v>0</v>
          </cell>
        </row>
        <row r="104">
          <cell r="B104" t="str">
            <v>634(1)19</v>
          </cell>
          <cell r="C104" t="str">
            <v>Diseño de muros de retención, tipo XIX</v>
          </cell>
          <cell r="D104" t="str">
            <v>u</v>
          </cell>
          <cell r="E104">
            <v>8870620.5</v>
          </cell>
          <cell r="F104">
            <v>0</v>
          </cell>
          <cell r="G104">
            <v>0</v>
          </cell>
        </row>
        <row r="105">
          <cell r="B105" t="str">
            <v>634(1)20</v>
          </cell>
          <cell r="C105" t="str">
            <v>Diseño de muros de retención, tipo XX</v>
          </cell>
          <cell r="D105" t="str">
            <v>u</v>
          </cell>
          <cell r="E105">
            <v>6404656.5</v>
          </cell>
          <cell r="F105">
            <v>0</v>
          </cell>
          <cell r="G105">
            <v>0</v>
          </cell>
        </row>
        <row r="106">
          <cell r="B106" t="str">
            <v>634(1)21</v>
          </cell>
          <cell r="C106" t="str">
            <v>Diseño de muros de retención, tipo XXI</v>
          </cell>
          <cell r="D106" t="str">
            <v>u</v>
          </cell>
          <cell r="E106">
            <v>11918826</v>
          </cell>
          <cell r="F106">
            <v>0</v>
          </cell>
          <cell r="G106">
            <v>0</v>
          </cell>
        </row>
        <row r="107">
          <cell r="B107" t="str">
            <v>634(1)22</v>
          </cell>
          <cell r="C107" t="str">
            <v>Diseño de muros de retención, tipo XXII</v>
          </cell>
          <cell r="D107" t="str">
            <v>u</v>
          </cell>
          <cell r="E107">
            <v>7089646.5</v>
          </cell>
          <cell r="F107">
            <v>0</v>
          </cell>
          <cell r="G107">
            <v>0</v>
          </cell>
        </row>
        <row r="108">
          <cell r="B108" t="str">
            <v>634(1)23</v>
          </cell>
          <cell r="C108" t="str">
            <v>Diseño de muros de retención, tipo XXIII</v>
          </cell>
          <cell r="D108" t="str">
            <v>u</v>
          </cell>
          <cell r="E108">
            <v>11918826</v>
          </cell>
          <cell r="F108">
            <v>0</v>
          </cell>
          <cell r="G108">
            <v>0</v>
          </cell>
        </row>
        <row r="109">
          <cell r="B109" t="str">
            <v>634(1)24</v>
          </cell>
          <cell r="C109" t="str">
            <v>Diseño de muros de retención, tipo XXIV</v>
          </cell>
          <cell r="D109" t="str">
            <v>u</v>
          </cell>
          <cell r="E109">
            <v>7089646.5</v>
          </cell>
          <cell r="F109">
            <v>0</v>
          </cell>
          <cell r="G109">
            <v>0</v>
          </cell>
        </row>
        <row r="110">
          <cell r="B110" t="str">
            <v>403 (1)A</v>
          </cell>
          <cell r="C110" t="str">
            <v>Diseño de Rehabilitaciones y Sobrecapas Asfálticas</v>
          </cell>
          <cell r="D110" t="str">
            <v>km</v>
          </cell>
          <cell r="E110">
            <v>102748.5</v>
          </cell>
          <cell r="F110">
            <v>0</v>
          </cell>
          <cell r="G110">
            <v>0</v>
          </cell>
        </row>
        <row r="111">
          <cell r="B111" t="str">
            <v>107(3)E-LI</v>
          </cell>
          <cell r="C111" t="str">
            <v>Línea borde izquierda (continua)</v>
          </cell>
          <cell r="D111" t="str">
            <v>km</v>
          </cell>
          <cell r="E111">
            <v>679384.13</v>
          </cell>
          <cell r="F111">
            <v>0</v>
          </cell>
          <cell r="G111">
            <v>0</v>
          </cell>
        </row>
        <row r="112">
          <cell r="B112" t="str">
            <v>107(3)B-LI</v>
          </cell>
          <cell r="C112" t="str">
            <v xml:space="preserve">Línea de carril izquierda (blanca discontinua) </v>
          </cell>
          <cell r="D112" t="str">
            <v>km</v>
          </cell>
          <cell r="E112">
            <v>393243.73</v>
          </cell>
          <cell r="F112">
            <v>0</v>
          </cell>
          <cell r="G112">
            <v>0</v>
          </cell>
        </row>
        <row r="113">
          <cell r="B113" t="str">
            <v>107(3)E-LS</v>
          </cell>
          <cell r="C113" t="str">
            <v>Línea simple continua</v>
          </cell>
          <cell r="D113" t="str">
            <v>km</v>
          </cell>
          <cell r="E113">
            <v>605610.31999999995</v>
          </cell>
          <cell r="F113">
            <v>0</v>
          </cell>
          <cell r="G113">
            <v>0</v>
          </cell>
        </row>
        <row r="114">
          <cell r="B114" t="str">
            <v>107(3)B-LS</v>
          </cell>
          <cell r="C114" t="str">
            <v>Línea simple discontinua</v>
          </cell>
          <cell r="D114" t="str">
            <v>km</v>
          </cell>
          <cell r="E114">
            <v>382536.81</v>
          </cell>
          <cell r="F114">
            <v>0</v>
          </cell>
          <cell r="G114">
            <v>0</v>
          </cell>
        </row>
        <row r="115">
          <cell r="B115" t="str">
            <v>107(3)A2</v>
          </cell>
          <cell r="C115" t="str">
            <v>Línea doble continua discontinua</v>
          </cell>
          <cell r="D115" t="str">
            <v>km</v>
          </cell>
          <cell r="E115">
            <v>1095958.2</v>
          </cell>
          <cell r="F115">
            <v>0</v>
          </cell>
          <cell r="G115">
            <v>0</v>
          </cell>
        </row>
        <row r="116">
          <cell r="B116" t="str">
            <v>107(3)D2</v>
          </cell>
          <cell r="C116" t="str">
            <v xml:space="preserve">Línea doble continua </v>
          </cell>
          <cell r="D116" t="str">
            <v>km</v>
          </cell>
          <cell r="E116">
            <v>1095958.2</v>
          </cell>
          <cell r="F116">
            <v>0</v>
          </cell>
          <cell r="G116">
            <v>0</v>
          </cell>
        </row>
        <row r="117">
          <cell r="B117" t="str">
            <v>107(3)B-LD</v>
          </cell>
          <cell r="C117" t="str">
            <v xml:space="preserve">Línea de carril derecha (blanca discontinua) </v>
          </cell>
          <cell r="D117" t="str">
            <v>km</v>
          </cell>
          <cell r="E117">
            <v>393243.73</v>
          </cell>
          <cell r="F117">
            <v>0</v>
          </cell>
          <cell r="G117">
            <v>0</v>
          </cell>
        </row>
        <row r="118">
          <cell r="B118" t="str">
            <v>107(3)E-LD</v>
          </cell>
          <cell r="C118" t="str">
            <v>Línea borde derecha (continua)</v>
          </cell>
          <cell r="D118" t="str">
            <v>km</v>
          </cell>
          <cell r="E118">
            <v>614979.16</v>
          </cell>
          <cell r="F118">
            <v>0</v>
          </cell>
          <cell r="G118">
            <v>0</v>
          </cell>
        </row>
        <row r="119">
          <cell r="B119" t="str">
            <v>107(3)G</v>
          </cell>
          <cell r="C119" t="str">
            <v>Letreros de Alto</v>
          </cell>
          <cell r="D119" t="str">
            <v>u</v>
          </cell>
          <cell r="E119">
            <v>41170.620000000003</v>
          </cell>
          <cell r="F119">
            <v>0</v>
          </cell>
          <cell r="G119">
            <v>0</v>
          </cell>
        </row>
        <row r="120">
          <cell r="B120" t="str">
            <v>107(3)H</v>
          </cell>
          <cell r="C120" t="str">
            <v>Letreros de Ceda</v>
          </cell>
          <cell r="D120" t="str">
            <v>u</v>
          </cell>
          <cell r="E120">
            <v>41170.620000000003</v>
          </cell>
          <cell r="F120">
            <v>0</v>
          </cell>
          <cell r="G120">
            <v>0</v>
          </cell>
        </row>
        <row r="121">
          <cell r="B121" t="str">
            <v>107(3)J</v>
          </cell>
          <cell r="C121" t="str">
            <v>Letreros de Velocidad de KPH</v>
          </cell>
          <cell r="D121" t="str">
            <v>u</v>
          </cell>
          <cell r="E121">
            <v>41832.75</v>
          </cell>
          <cell r="F121">
            <v>0</v>
          </cell>
          <cell r="G121">
            <v>0</v>
          </cell>
        </row>
        <row r="122">
          <cell r="B122" t="str">
            <v>107(3)I</v>
          </cell>
          <cell r="C122" t="str">
            <v>Letreros de Escuela</v>
          </cell>
          <cell r="D122" t="str">
            <v>u</v>
          </cell>
          <cell r="E122">
            <v>53180.19</v>
          </cell>
          <cell r="F122">
            <v>0</v>
          </cell>
          <cell r="G122">
            <v>0</v>
          </cell>
        </row>
        <row r="123">
          <cell r="B123" t="str">
            <v>107(3)Ñ</v>
          </cell>
          <cell r="C123" t="str">
            <v>Letreros de Solo</v>
          </cell>
          <cell r="D123" t="str">
            <v>u</v>
          </cell>
          <cell r="E123">
            <v>41170.620000000003</v>
          </cell>
          <cell r="F123">
            <v>0</v>
          </cell>
          <cell r="G123">
            <v>0</v>
          </cell>
        </row>
        <row r="124">
          <cell r="B124" t="str">
            <v>107(10)</v>
          </cell>
          <cell r="C124" t="str">
            <v>Sendas peatonales</v>
          </cell>
          <cell r="D124" t="str">
            <v>m2</v>
          </cell>
          <cell r="E124">
            <v>44378.8</v>
          </cell>
          <cell r="F124">
            <v>0</v>
          </cell>
          <cell r="G124">
            <v>0</v>
          </cell>
        </row>
        <row r="125">
          <cell r="B125" t="str">
            <v>107(3)F</v>
          </cell>
          <cell r="C125" t="str">
            <v>Flechas</v>
          </cell>
          <cell r="D125" t="str">
            <v>u</v>
          </cell>
          <cell r="E125">
            <v>26561.71</v>
          </cell>
          <cell r="F125">
            <v>0</v>
          </cell>
          <cell r="G125">
            <v>0</v>
          </cell>
        </row>
        <row r="126">
          <cell r="B126" t="str">
            <v>107(3)M</v>
          </cell>
          <cell r="C126" t="str">
            <v>Isla de Canalización Amarilla</v>
          </cell>
          <cell r="D126" t="str">
            <v>m2</v>
          </cell>
          <cell r="E126">
            <v>9714.9699999999993</v>
          </cell>
          <cell r="F126">
            <v>0</v>
          </cell>
          <cell r="G126">
            <v>0</v>
          </cell>
        </row>
        <row r="127">
          <cell r="B127" t="str">
            <v>107(3)N</v>
          </cell>
          <cell r="C127" t="str">
            <v>Isla de Canalización Blanca</v>
          </cell>
          <cell r="D127" t="str">
            <v>m2</v>
          </cell>
          <cell r="E127">
            <v>9125.73</v>
          </cell>
          <cell r="F127">
            <v>0</v>
          </cell>
          <cell r="G127">
            <v>0</v>
          </cell>
        </row>
        <row r="128">
          <cell r="B128" t="str">
            <v>107(11)</v>
          </cell>
          <cell r="C128" t="str">
            <v>Captaluces 2 Cara Roja</v>
          </cell>
          <cell r="D128" t="str">
            <v>u</v>
          </cell>
          <cell r="E128">
            <v>3085.17</v>
          </cell>
          <cell r="F128">
            <v>0</v>
          </cell>
          <cell r="G128">
            <v>0</v>
          </cell>
        </row>
        <row r="129">
          <cell r="B129" t="str">
            <v>107(11).</v>
          </cell>
          <cell r="C129" t="str">
            <v>Captaluces 2 Caras Amarillas</v>
          </cell>
          <cell r="D129" t="str">
            <v>u</v>
          </cell>
          <cell r="E129">
            <v>3085.17</v>
          </cell>
          <cell r="F129">
            <v>0</v>
          </cell>
          <cell r="G129">
            <v>0</v>
          </cell>
        </row>
        <row r="130">
          <cell r="B130" t="str">
            <v>109(04)</v>
          </cell>
          <cell r="C130" t="str">
            <v>Trabajo a costo más porcentaje</v>
          </cell>
          <cell r="D130" t="str">
            <v>global</v>
          </cell>
          <cell r="E130">
            <v>1</v>
          </cell>
          <cell r="F130">
            <v>0</v>
          </cell>
          <cell r="G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B132" t="str">
            <v>MULTAS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B133" t="str">
            <v>DEDUCCIÓN DE CALIDAD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B134" t="str">
            <v>A PAGAR EN COLONES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45053272.361564994</v>
          </cell>
        </row>
        <row r="135">
          <cell r="B135" t="str">
            <v>A CANCELAR EN ESTA ESTIMACION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45053272.361564994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Datos Contrato"/>
      <sheetName val="Rutero asfalto"/>
      <sheetName val="OM"/>
      <sheetName val="OS"/>
      <sheetName val="Fact"/>
      <sheetName val="CUADRO RESUMEN"/>
      <sheetName val="CUADRO ESTIMACIÓN"/>
      <sheetName val="Control de Inversion"/>
      <sheetName val="Fact Calidad"/>
      <sheetName val="Hoja4"/>
      <sheetName val="Control Boletas"/>
      <sheetName val="# informe mensual"/>
      <sheetName val="Vinculos Descriptiva"/>
      <sheetName val="M21(F)"/>
      <sheetName val="M21(E)"/>
      <sheetName val="M22(A)"/>
      <sheetName val="M20(A)"/>
      <sheetName val="M20(E)"/>
      <sheetName val="M20(D)"/>
      <sheetName val="M21(G)"/>
      <sheetName val="M41(A)"/>
      <sheetName val="M41(D)"/>
      <sheetName val="M42(B)"/>
      <sheetName val="M45(A)"/>
      <sheetName val="M45(E)"/>
      <sheetName val="M40(A)"/>
      <sheetName val="M46(B)"/>
      <sheetName val="M46(A)"/>
      <sheetName val="M46(C)"/>
      <sheetName val="M43(D)"/>
      <sheetName val="M43(C)"/>
      <sheetName val="M47(B)"/>
      <sheetName val="410(6)A"/>
      <sheetName val="410(6)B"/>
      <sheetName val="MP-50(A)"/>
      <sheetName val="M30(A)"/>
      <sheetName val="308(1)"/>
      <sheetName val="408(3)"/>
      <sheetName val="408(5)"/>
      <sheetName val="203(2)"/>
      <sheetName val="206(1)"/>
      <sheetName val="206(3)"/>
      <sheetName val="M-304(4)"/>
      <sheetName val="602A(3)"/>
      <sheetName val="602A(1)"/>
      <sheetName val="602A(5)"/>
      <sheetName val="603(21)3B"/>
      <sheetName val="603(21)3A"/>
      <sheetName val="603(21)3C"/>
      <sheetName val="603(21)3D"/>
      <sheetName val="603(21)3E"/>
      <sheetName val="603(21)3F"/>
      <sheetName val="603(21)3H"/>
      <sheetName val="707(2)"/>
      <sheetName val="605(20)"/>
      <sheetName val="605(22)"/>
      <sheetName val="M-609(2A)"/>
      <sheetName val="619C(3)B"/>
      <sheetName val="619C(1)"/>
      <sheetName val="619C(1)A1"/>
      <sheetName val="619C(1)A2"/>
      <sheetName val="619C(1)A3"/>
      <sheetName val="MP51(A)"/>
      <sheetName val="606(5)B1"/>
      <sheetName val="606(5)A1"/>
      <sheetName val="606(5)B2"/>
      <sheetName val="606(5)A2"/>
      <sheetName val="622A(5)"/>
      <sheetName val="M-204(1)"/>
      <sheetName val="203(8)"/>
      <sheetName val="608(1)"/>
      <sheetName val="612(2)"/>
      <sheetName val="609(01)"/>
      <sheetName val="611(1)A"/>
      <sheetName val="613(1)A"/>
      <sheetName val="717(1)C"/>
      <sheetName val="609(4)"/>
      <sheetName val="609(4),"/>
      <sheetName val="609(8.)"/>
      <sheetName val="201(6)."/>
      <sheetName val="202(1)A"/>
      <sheetName val="726(1)"/>
      <sheetName val="726(2)"/>
      <sheetName val="726(3)"/>
      <sheetName val="726(4)"/>
      <sheetName val="726(5)"/>
      <sheetName val="MP-620(3)"/>
      <sheetName val="704(2)"/>
      <sheetName val="634(1)1"/>
      <sheetName val="634(1)2"/>
      <sheetName val="634(1)3"/>
      <sheetName val="634(1)4"/>
      <sheetName val="634(1)5"/>
      <sheetName val="634(1)6"/>
      <sheetName val="634(1)7"/>
      <sheetName val="634(1)8"/>
      <sheetName val="634(1)9"/>
      <sheetName val="634(1)10"/>
      <sheetName val="634(1)11"/>
      <sheetName val="634(1)12"/>
      <sheetName val="634(1)13"/>
      <sheetName val="634(1)14"/>
      <sheetName val="634(1)15"/>
      <sheetName val="634(1)16"/>
      <sheetName val="634(1)17"/>
      <sheetName val="634(1)18"/>
      <sheetName val="634(1)20"/>
      <sheetName val="634(1)19"/>
      <sheetName val="634(1)21"/>
      <sheetName val="634(1)22"/>
      <sheetName val="634(1)23"/>
      <sheetName val="634(1)24"/>
      <sheetName val="403(1)A"/>
      <sheetName val="107(3)E-LI"/>
      <sheetName val="107(3)B-LI"/>
      <sheetName val="107(3)E-LS"/>
      <sheetName val="107(3)B-LS"/>
      <sheetName val="107(3)A2"/>
      <sheetName val="107(3)D2"/>
      <sheetName val="107(3)B-LD"/>
      <sheetName val="107(3)E-LD"/>
      <sheetName val="107(3)G"/>
      <sheetName val="107(3)H"/>
      <sheetName val="107(3)J"/>
      <sheetName val="107(3)I"/>
      <sheetName val="107(3)Ñ"/>
      <sheetName val="107(10)"/>
      <sheetName val="107(3)F"/>
      <sheetName val="107(3)M"/>
      <sheetName val="107(3)N"/>
      <sheetName val="107(11)R"/>
      <sheetName val="107(11)A"/>
      <sheetName val="109.04"/>
      <sheetName val="CR.109.04 OS-2"/>
      <sheetName val="CR.109.04 OS-3"/>
      <sheetName val="Precios y calculo alquiler maq"/>
      <sheetName val="MEMOS"/>
      <sheetName val="MULTAS"/>
      <sheetName val="FactorReajuste"/>
      <sheetName val="REAJUSTES"/>
      <sheetName val="Control. Trimestr"/>
      <sheetName val="Programa"/>
      <sheetName val="Inversion ITEM por Ruta "/>
      <sheetName val="Plan de Inversión"/>
      <sheetName val="Hoja1"/>
      <sheetName val="Inversion ITEM por Ruta  x sc"/>
      <sheetName val="iNVERSION POR RUTA (2)"/>
      <sheetName val="iNVERSION POR RUTA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T13" t="str">
            <v>FV2</v>
          </cell>
        </row>
        <row r="14">
          <cell r="T14" t="str">
            <v>FV1</v>
          </cell>
        </row>
        <row r="15">
          <cell r="T15" t="str">
            <v>FV1</v>
          </cell>
        </row>
        <row r="16">
          <cell r="T16" t="str">
            <v>FV1</v>
          </cell>
        </row>
        <row r="17">
          <cell r="T17" t="str">
            <v>FV1</v>
          </cell>
        </row>
        <row r="18">
          <cell r="T18" t="str">
            <v>FV1</v>
          </cell>
        </row>
        <row r="19">
          <cell r="T19" t="str">
            <v>FV1</v>
          </cell>
        </row>
        <row r="20">
          <cell r="T20" t="str">
            <v>FV2</v>
          </cell>
        </row>
        <row r="21">
          <cell r="T21" t="str">
            <v>FV2</v>
          </cell>
        </row>
        <row r="22">
          <cell r="T22" t="str">
            <v>FV2</v>
          </cell>
        </row>
        <row r="23">
          <cell r="T23" t="str">
            <v>FV2</v>
          </cell>
        </row>
        <row r="24">
          <cell r="T24" t="str">
            <v>FV2</v>
          </cell>
        </row>
        <row r="25">
          <cell r="T25" t="str">
            <v>FV2</v>
          </cell>
        </row>
        <row r="26">
          <cell r="T26" t="str">
            <v>FV2</v>
          </cell>
        </row>
        <row r="27">
          <cell r="T27" t="str">
            <v>FV2</v>
          </cell>
        </row>
        <row r="28">
          <cell r="T28" t="str">
            <v>FV2</v>
          </cell>
        </row>
        <row r="29">
          <cell r="T29" t="str">
            <v>FV2</v>
          </cell>
        </row>
        <row r="30">
          <cell r="T30" t="str">
            <v>FV1</v>
          </cell>
        </row>
        <row r="31">
          <cell r="T31" t="str">
            <v>FV1</v>
          </cell>
        </row>
        <row r="32">
          <cell r="T32" t="str">
            <v>FV1</v>
          </cell>
        </row>
        <row r="33">
          <cell r="T33" t="str">
            <v>FV1</v>
          </cell>
        </row>
        <row r="34">
          <cell r="T34" t="str">
            <v>FV1</v>
          </cell>
        </row>
        <row r="35">
          <cell r="T35" t="str">
            <v>FV1</v>
          </cell>
        </row>
        <row r="36">
          <cell r="T36" t="str">
            <v>FV1</v>
          </cell>
        </row>
        <row r="37">
          <cell r="T37" t="str">
            <v>FV1</v>
          </cell>
        </row>
        <row r="38">
          <cell r="T38" t="str">
            <v>FV1</v>
          </cell>
        </row>
        <row r="39">
          <cell r="T39" t="str">
            <v>FV3</v>
          </cell>
        </row>
        <row r="40">
          <cell r="T40" t="str">
            <v>FV3</v>
          </cell>
        </row>
        <row r="41">
          <cell r="T41" t="str">
            <v>FV3</v>
          </cell>
        </row>
        <row r="42">
          <cell r="T42" t="str">
            <v>FV1</v>
          </cell>
        </row>
        <row r="43">
          <cell r="T43" t="str">
            <v>FV1</v>
          </cell>
        </row>
        <row r="44">
          <cell r="T44" t="str">
            <v>FV1</v>
          </cell>
        </row>
        <row r="45">
          <cell r="T45" t="str">
            <v>FV1</v>
          </cell>
        </row>
        <row r="46">
          <cell r="T46" t="str">
            <v>FV1</v>
          </cell>
        </row>
        <row r="47">
          <cell r="T47" t="str">
            <v>FV1</v>
          </cell>
        </row>
        <row r="48">
          <cell r="T48" t="str">
            <v>FV1</v>
          </cell>
        </row>
        <row r="49">
          <cell r="T49" t="str">
            <v>FV1</v>
          </cell>
        </row>
        <row r="50">
          <cell r="T50" t="str">
            <v>FV1</v>
          </cell>
        </row>
        <row r="51">
          <cell r="T51" t="str">
            <v>FV1</v>
          </cell>
        </row>
        <row r="52">
          <cell r="T52" t="str">
            <v>FV1</v>
          </cell>
        </row>
        <row r="53">
          <cell r="T53" t="str">
            <v>FV1</v>
          </cell>
        </row>
        <row r="54">
          <cell r="T54" t="str">
            <v>FV1</v>
          </cell>
        </row>
        <row r="55">
          <cell r="T55" t="str">
            <v>FV1</v>
          </cell>
        </row>
        <row r="56">
          <cell r="T56" t="str">
            <v>FV1</v>
          </cell>
        </row>
        <row r="57">
          <cell r="T57" t="str">
            <v>FV2</v>
          </cell>
        </row>
        <row r="58">
          <cell r="T58" t="str">
            <v>FV2</v>
          </cell>
        </row>
        <row r="59">
          <cell r="T59" t="str">
            <v>FV2</v>
          </cell>
        </row>
        <row r="60">
          <cell r="T60" t="str">
            <v>FV2</v>
          </cell>
        </row>
        <row r="61">
          <cell r="T61" t="str">
            <v>FV2</v>
          </cell>
        </row>
        <row r="62">
          <cell r="T62" t="str">
            <v>FV2</v>
          </cell>
        </row>
        <row r="63">
          <cell r="T63" t="str">
            <v>FV2</v>
          </cell>
        </row>
        <row r="64">
          <cell r="T64" t="str">
            <v>FV2</v>
          </cell>
        </row>
        <row r="65">
          <cell r="T65" t="str">
            <v>FV2</v>
          </cell>
        </row>
        <row r="66">
          <cell r="T66" t="str">
            <v>FV2</v>
          </cell>
        </row>
        <row r="67">
          <cell r="T67" t="str">
            <v>FV2</v>
          </cell>
        </row>
        <row r="68">
          <cell r="T68" t="str">
            <v>FV2</v>
          </cell>
        </row>
        <row r="69">
          <cell r="T69" t="str">
            <v>FV2</v>
          </cell>
        </row>
        <row r="70">
          <cell r="T70" t="str">
            <v>FV2</v>
          </cell>
        </row>
        <row r="71">
          <cell r="T71" t="str">
            <v>FV3</v>
          </cell>
        </row>
        <row r="72">
          <cell r="T72" t="str">
            <v>FV1</v>
          </cell>
        </row>
        <row r="73">
          <cell r="T73" t="str">
            <v>FV1</v>
          </cell>
        </row>
        <row r="74">
          <cell r="T74" t="str">
            <v>FV1</v>
          </cell>
        </row>
        <row r="75">
          <cell r="T75" t="str">
            <v>FV1</v>
          </cell>
        </row>
        <row r="76">
          <cell r="T76" t="str">
            <v>FV1</v>
          </cell>
        </row>
        <row r="77">
          <cell r="T77" t="str">
            <v>FV1</v>
          </cell>
        </row>
        <row r="78">
          <cell r="T78" t="str">
            <v>FV1</v>
          </cell>
        </row>
        <row r="79">
          <cell r="T79" t="str">
            <v>FV1</v>
          </cell>
        </row>
        <row r="80">
          <cell r="T80" t="str">
            <v>FV1</v>
          </cell>
        </row>
        <row r="81">
          <cell r="T81" t="str">
            <v>FV1</v>
          </cell>
        </row>
        <row r="82">
          <cell r="T82" t="str">
            <v>FV1</v>
          </cell>
        </row>
        <row r="83">
          <cell r="T83" t="str">
            <v>FV1</v>
          </cell>
        </row>
        <row r="84">
          <cell r="T84" t="str">
            <v>FV1</v>
          </cell>
        </row>
        <row r="85">
          <cell r="T85" t="str">
            <v>FV1</v>
          </cell>
        </row>
        <row r="86">
          <cell r="T86" t="str">
            <v>FV1</v>
          </cell>
        </row>
        <row r="87">
          <cell r="T87" t="str">
            <v>FV1</v>
          </cell>
        </row>
        <row r="88">
          <cell r="T88" t="str">
            <v>FV1</v>
          </cell>
        </row>
        <row r="89">
          <cell r="T89" t="str">
            <v>FV2</v>
          </cell>
        </row>
        <row r="90">
          <cell r="T90" t="str">
            <v>FV2</v>
          </cell>
        </row>
        <row r="91">
          <cell r="T91" t="str">
            <v>FV2</v>
          </cell>
        </row>
        <row r="92">
          <cell r="T92" t="str">
            <v>FV2</v>
          </cell>
        </row>
        <row r="93">
          <cell r="T93" t="str">
            <v>FV2</v>
          </cell>
        </row>
        <row r="94">
          <cell r="T94" t="str">
            <v>FV2</v>
          </cell>
        </row>
        <row r="95">
          <cell r="T95" t="str">
            <v>FV2</v>
          </cell>
        </row>
        <row r="96">
          <cell r="T96" t="str">
            <v>FV2</v>
          </cell>
        </row>
        <row r="97">
          <cell r="T97" t="str">
            <v>FV2</v>
          </cell>
        </row>
        <row r="98">
          <cell r="T98" t="str">
            <v>FV2</v>
          </cell>
        </row>
        <row r="99">
          <cell r="T99" t="str">
            <v>FV2</v>
          </cell>
        </row>
        <row r="100">
          <cell r="T100" t="str">
            <v>FV2</v>
          </cell>
        </row>
        <row r="101">
          <cell r="T101" t="str">
            <v>FV2</v>
          </cell>
        </row>
        <row r="102">
          <cell r="T102" t="str">
            <v>FV2</v>
          </cell>
        </row>
        <row r="103">
          <cell r="T103" t="str">
            <v>FV2</v>
          </cell>
        </row>
        <row r="104">
          <cell r="T104" t="str">
            <v>FV2</v>
          </cell>
        </row>
        <row r="105">
          <cell r="T105" t="str">
            <v>FV2</v>
          </cell>
        </row>
        <row r="106">
          <cell r="T106" t="str">
            <v>FV2</v>
          </cell>
        </row>
        <row r="107">
          <cell r="T107" t="str">
            <v>FV2</v>
          </cell>
        </row>
        <row r="108">
          <cell r="T108" t="str">
            <v>FV2</v>
          </cell>
        </row>
        <row r="109">
          <cell r="T109" t="str">
            <v>FV2</v>
          </cell>
        </row>
        <row r="110">
          <cell r="T110" t="str">
            <v>FV2</v>
          </cell>
        </row>
        <row r="111">
          <cell r="T111" t="str">
            <v>FV2</v>
          </cell>
        </row>
        <row r="112">
          <cell r="T112" t="str">
            <v>FV2</v>
          </cell>
        </row>
        <row r="113">
          <cell r="T113" t="str">
            <v>FV2</v>
          </cell>
        </row>
        <row r="114">
          <cell r="T114" t="str">
            <v>FV2</v>
          </cell>
        </row>
        <row r="115">
          <cell r="T115" t="str">
            <v>FV2</v>
          </cell>
        </row>
        <row r="116">
          <cell r="T116" t="str">
            <v>FV2</v>
          </cell>
        </row>
        <row r="117">
          <cell r="T117" t="str">
            <v>FV1</v>
          </cell>
        </row>
        <row r="118">
          <cell r="T118" t="str">
            <v>FV1</v>
          </cell>
        </row>
        <row r="119">
          <cell r="T119" t="str">
            <v>FV1</v>
          </cell>
        </row>
        <row r="120">
          <cell r="T120" t="str">
            <v>FV1</v>
          </cell>
        </row>
        <row r="121">
          <cell r="T121" t="str">
            <v>FV1</v>
          </cell>
        </row>
        <row r="122">
          <cell r="T122" t="str">
            <v>FV1</v>
          </cell>
        </row>
        <row r="123">
          <cell r="T123" t="str">
            <v>FV1</v>
          </cell>
        </row>
        <row r="124">
          <cell r="T124" t="str">
            <v>FV1</v>
          </cell>
        </row>
        <row r="125">
          <cell r="T125" t="str">
            <v>FV2</v>
          </cell>
        </row>
        <row r="126">
          <cell r="T126" t="str">
            <v>FV2</v>
          </cell>
        </row>
        <row r="127">
          <cell r="T127" t="str">
            <v>FV2</v>
          </cell>
        </row>
        <row r="128">
          <cell r="T128" t="str">
            <v>FV2</v>
          </cell>
        </row>
        <row r="129">
          <cell r="T129" t="str">
            <v>FV2</v>
          </cell>
        </row>
        <row r="130">
          <cell r="T130" t="str">
            <v>FV2</v>
          </cell>
        </row>
        <row r="131">
          <cell r="T131" t="str">
            <v>FV2</v>
          </cell>
        </row>
        <row r="132">
          <cell r="T132" t="str">
            <v>FV2</v>
          </cell>
        </row>
        <row r="133">
          <cell r="T133" t="str">
            <v>FV2</v>
          </cell>
        </row>
        <row r="134">
          <cell r="T134" t="str">
            <v>FV2</v>
          </cell>
        </row>
        <row r="135">
          <cell r="T135" t="str">
            <v>FV2</v>
          </cell>
        </row>
        <row r="136">
          <cell r="T136" t="str">
            <v>FV2</v>
          </cell>
        </row>
        <row r="137">
          <cell r="T137" t="str">
            <v>FV2</v>
          </cell>
        </row>
        <row r="138">
          <cell r="T138" t="str">
            <v>FV2</v>
          </cell>
        </row>
        <row r="139">
          <cell r="T139" t="str">
            <v>FV2</v>
          </cell>
        </row>
        <row r="140">
          <cell r="T140" t="str">
            <v>FV3</v>
          </cell>
        </row>
        <row r="141">
          <cell r="T141" t="str">
            <v>FV3</v>
          </cell>
        </row>
        <row r="142">
          <cell r="T142" t="str">
            <v>FV3</v>
          </cell>
        </row>
        <row r="143">
          <cell r="T143" t="str">
            <v>FV3</v>
          </cell>
        </row>
        <row r="144">
          <cell r="T144" t="str">
            <v>FV3</v>
          </cell>
        </row>
        <row r="145">
          <cell r="T145" t="str">
            <v>FV3</v>
          </cell>
        </row>
        <row r="146">
          <cell r="T146" t="str">
            <v>FV2</v>
          </cell>
        </row>
        <row r="147">
          <cell r="T147" t="str">
            <v>FV2</v>
          </cell>
        </row>
        <row r="148">
          <cell r="T148" t="str">
            <v>FV2</v>
          </cell>
        </row>
        <row r="149">
          <cell r="T149" t="str">
            <v>FV3</v>
          </cell>
        </row>
        <row r="150">
          <cell r="T150" t="str">
            <v>FV3</v>
          </cell>
        </row>
        <row r="151">
          <cell r="T151" t="str">
            <v>FV3</v>
          </cell>
        </row>
        <row r="152">
          <cell r="T152" t="str">
            <v>FV3</v>
          </cell>
        </row>
        <row r="153">
          <cell r="T153" t="str">
            <v>FV3</v>
          </cell>
        </row>
        <row r="154">
          <cell r="T154" t="str">
            <v>FV3</v>
          </cell>
        </row>
        <row r="155">
          <cell r="T155" t="str">
            <v>FV3</v>
          </cell>
        </row>
        <row r="156">
          <cell r="T156" t="str">
            <v>FV3</v>
          </cell>
        </row>
        <row r="157">
          <cell r="T157" t="str">
            <v>FV3</v>
          </cell>
        </row>
        <row r="158">
          <cell r="T158" t="str">
            <v>FV3</v>
          </cell>
        </row>
        <row r="159">
          <cell r="T159" t="str">
            <v>FV3</v>
          </cell>
        </row>
        <row r="160">
          <cell r="T160" t="str">
            <v>FV3</v>
          </cell>
        </row>
        <row r="161">
          <cell r="T161" t="str">
            <v>FV3</v>
          </cell>
        </row>
        <row r="162">
          <cell r="T162" t="str">
            <v>FV3</v>
          </cell>
        </row>
        <row r="163">
          <cell r="T163" t="str">
            <v>FV3</v>
          </cell>
        </row>
        <row r="164">
          <cell r="T164" t="str">
            <v>FV3</v>
          </cell>
        </row>
        <row r="165">
          <cell r="T165" t="str">
            <v>FV3</v>
          </cell>
        </row>
        <row r="166">
          <cell r="T166" t="str">
            <v>FV3</v>
          </cell>
        </row>
        <row r="167">
          <cell r="T167" t="str">
            <v>FV3</v>
          </cell>
        </row>
        <row r="168">
          <cell r="T168" t="str">
            <v>FV3</v>
          </cell>
        </row>
        <row r="169">
          <cell r="T169" t="str">
            <v>FV3</v>
          </cell>
        </row>
        <row r="170">
          <cell r="T170" t="str">
            <v>FV3</v>
          </cell>
        </row>
        <row r="171">
          <cell r="T171" t="str">
            <v>FV3</v>
          </cell>
        </row>
        <row r="172">
          <cell r="T172" t="str">
            <v>FV3</v>
          </cell>
        </row>
        <row r="173">
          <cell r="T173" t="str">
            <v>FV3</v>
          </cell>
        </row>
        <row r="174">
          <cell r="T174" t="str">
            <v>FV3</v>
          </cell>
        </row>
        <row r="175">
          <cell r="T175" t="str">
            <v>FV3</v>
          </cell>
        </row>
        <row r="176">
          <cell r="T176" t="str">
            <v>FV3</v>
          </cell>
        </row>
        <row r="177">
          <cell r="T177" t="str">
            <v>FV3</v>
          </cell>
        </row>
        <row r="178">
          <cell r="T178" t="str">
            <v>FV3</v>
          </cell>
        </row>
        <row r="179">
          <cell r="T179" t="str">
            <v>FV3</v>
          </cell>
        </row>
        <row r="180">
          <cell r="T180" t="str">
            <v>FV3</v>
          </cell>
        </row>
        <row r="181">
          <cell r="T181" t="str">
            <v>FV3</v>
          </cell>
        </row>
        <row r="182">
          <cell r="T182" t="str">
            <v>FV3</v>
          </cell>
        </row>
        <row r="183">
          <cell r="T183" t="str">
            <v>FV3</v>
          </cell>
        </row>
        <row r="184">
          <cell r="T184" t="str">
            <v>FV3</v>
          </cell>
        </row>
        <row r="185">
          <cell r="T185" t="str">
            <v>FV3</v>
          </cell>
        </row>
        <row r="186">
          <cell r="T186" t="str">
            <v>FV3</v>
          </cell>
        </row>
        <row r="187">
          <cell r="T187" t="str">
            <v>FV3</v>
          </cell>
        </row>
        <row r="188">
          <cell r="T188" t="str">
            <v>FV3</v>
          </cell>
        </row>
        <row r="189">
          <cell r="T189" t="str">
            <v>FV3</v>
          </cell>
        </row>
        <row r="190">
          <cell r="T190" t="str">
            <v>FV3</v>
          </cell>
        </row>
        <row r="191">
          <cell r="T191" t="str">
            <v>FV3</v>
          </cell>
        </row>
        <row r="192">
          <cell r="T192" t="str">
            <v>FV3</v>
          </cell>
        </row>
        <row r="193">
          <cell r="T193" t="str">
            <v>FV3</v>
          </cell>
        </row>
        <row r="194">
          <cell r="T194" t="str">
            <v>FV3</v>
          </cell>
        </row>
        <row r="195">
          <cell r="T195" t="str">
            <v>FV3</v>
          </cell>
        </row>
        <row r="196">
          <cell r="T196" t="str">
            <v>FV3</v>
          </cell>
        </row>
        <row r="197">
          <cell r="T197" t="str">
            <v>FV3</v>
          </cell>
        </row>
        <row r="198">
          <cell r="T198" t="str">
            <v>FV3</v>
          </cell>
        </row>
        <row r="199">
          <cell r="T199" t="str">
            <v>FV3</v>
          </cell>
        </row>
        <row r="200">
          <cell r="T200" t="str">
            <v>FV3</v>
          </cell>
        </row>
        <row r="201">
          <cell r="T201" t="str">
            <v>FV3</v>
          </cell>
        </row>
        <row r="202">
          <cell r="T202" t="str">
            <v>FV3</v>
          </cell>
        </row>
        <row r="203">
          <cell r="T203" t="str">
            <v>FV3</v>
          </cell>
        </row>
        <row r="204">
          <cell r="T204" t="str">
            <v>FV3</v>
          </cell>
        </row>
        <row r="205">
          <cell r="T205" t="str">
            <v>FV3</v>
          </cell>
        </row>
        <row r="206">
          <cell r="T206" t="str">
            <v>FV3</v>
          </cell>
        </row>
        <row r="207">
          <cell r="T207" t="str">
            <v>FV3</v>
          </cell>
        </row>
        <row r="208">
          <cell r="T208" t="str">
            <v>FV3</v>
          </cell>
        </row>
        <row r="209">
          <cell r="T209" t="str">
            <v>FV3</v>
          </cell>
        </row>
        <row r="210">
          <cell r="T210" t="str">
            <v>FV3</v>
          </cell>
        </row>
        <row r="211">
          <cell r="T211" t="str">
            <v>FV3</v>
          </cell>
        </row>
        <row r="212">
          <cell r="T212" t="str">
            <v>FV3</v>
          </cell>
        </row>
        <row r="213">
          <cell r="T213" t="str">
            <v>FV3</v>
          </cell>
        </row>
        <row r="214">
          <cell r="T214" t="str">
            <v>FV3</v>
          </cell>
        </row>
        <row r="215">
          <cell r="T215" t="str">
            <v>FV3</v>
          </cell>
        </row>
        <row r="216">
          <cell r="T216" t="str">
            <v>FV3</v>
          </cell>
        </row>
        <row r="217">
          <cell r="T217" t="str">
            <v>FV3</v>
          </cell>
        </row>
        <row r="218">
          <cell r="T218" t="str">
            <v>FV3</v>
          </cell>
        </row>
        <row r="219">
          <cell r="T219" t="str">
            <v>FV3</v>
          </cell>
        </row>
        <row r="220">
          <cell r="T220" t="str">
            <v>FV3</v>
          </cell>
        </row>
        <row r="221">
          <cell r="T221" t="str">
            <v>FV3</v>
          </cell>
        </row>
        <row r="222">
          <cell r="T222" t="str">
            <v>FV3</v>
          </cell>
        </row>
        <row r="223">
          <cell r="T223" t="str">
            <v>FV3</v>
          </cell>
        </row>
        <row r="224">
          <cell r="T224" t="str">
            <v>FV3</v>
          </cell>
        </row>
        <row r="225">
          <cell r="T225" t="str">
            <v>FV3</v>
          </cell>
        </row>
        <row r="226">
          <cell r="T226" t="str">
            <v>FV3</v>
          </cell>
        </row>
        <row r="227">
          <cell r="T227" t="str">
            <v>FV3</v>
          </cell>
        </row>
        <row r="228">
          <cell r="T228" t="str">
            <v>FV3</v>
          </cell>
        </row>
        <row r="229">
          <cell r="T229" t="str">
            <v>FV3</v>
          </cell>
        </row>
        <row r="230">
          <cell r="T230" t="str">
            <v>FV3</v>
          </cell>
        </row>
        <row r="231">
          <cell r="T231" t="str">
            <v>FV3</v>
          </cell>
        </row>
        <row r="232">
          <cell r="T232" t="str">
            <v>FV3</v>
          </cell>
        </row>
        <row r="233">
          <cell r="T233" t="str">
            <v>FV3</v>
          </cell>
        </row>
        <row r="234">
          <cell r="T234" t="str">
            <v>FV3</v>
          </cell>
        </row>
        <row r="235">
          <cell r="T235" t="str">
            <v>FV3</v>
          </cell>
        </row>
        <row r="236">
          <cell r="T236" t="str">
            <v>FV3</v>
          </cell>
        </row>
        <row r="237">
          <cell r="T237" t="str">
            <v>FV3</v>
          </cell>
        </row>
        <row r="238">
          <cell r="T238" t="str">
            <v>FV3</v>
          </cell>
        </row>
        <row r="239">
          <cell r="T239" t="str">
            <v>FV3</v>
          </cell>
        </row>
        <row r="240">
          <cell r="T240" t="str">
            <v>FV3</v>
          </cell>
        </row>
        <row r="241">
          <cell r="T241" t="str">
            <v>FV3</v>
          </cell>
        </row>
        <row r="242">
          <cell r="T242" t="str">
            <v>FV3</v>
          </cell>
        </row>
        <row r="243">
          <cell r="T243" t="str">
            <v>FV3</v>
          </cell>
        </row>
        <row r="244">
          <cell r="T244" t="str">
            <v>FV3</v>
          </cell>
        </row>
        <row r="245">
          <cell r="T245" t="str">
            <v>FV3</v>
          </cell>
        </row>
        <row r="246">
          <cell r="T246" t="str">
            <v>FV3</v>
          </cell>
        </row>
        <row r="247">
          <cell r="T247" t="str">
            <v>FV3</v>
          </cell>
        </row>
        <row r="248">
          <cell r="T248" t="str">
            <v>FV3</v>
          </cell>
        </row>
        <row r="249">
          <cell r="T249" t="str">
            <v>FV3</v>
          </cell>
        </row>
        <row r="250">
          <cell r="T250" t="str">
            <v>FV3</v>
          </cell>
        </row>
        <row r="251">
          <cell r="T251" t="str">
            <v>FV3</v>
          </cell>
        </row>
        <row r="252">
          <cell r="T252" t="str">
            <v>FV4</v>
          </cell>
        </row>
        <row r="253">
          <cell r="T253" t="str">
            <v>FV4</v>
          </cell>
        </row>
        <row r="254">
          <cell r="T254" t="str">
            <v>FV4</v>
          </cell>
        </row>
        <row r="255">
          <cell r="T255" t="str">
            <v>FV4</v>
          </cell>
        </row>
        <row r="256">
          <cell r="T256" t="str">
            <v>FV4</v>
          </cell>
        </row>
        <row r="257">
          <cell r="T257" t="str">
            <v>FV4</v>
          </cell>
        </row>
        <row r="258">
          <cell r="T258" t="str">
            <v>FV4</v>
          </cell>
        </row>
        <row r="259">
          <cell r="T259" t="str">
            <v>FV4</v>
          </cell>
        </row>
        <row r="260">
          <cell r="T260" t="str">
            <v>FV4</v>
          </cell>
        </row>
        <row r="261">
          <cell r="T261" t="str">
            <v>FV4</v>
          </cell>
        </row>
        <row r="262">
          <cell r="T262" t="str">
            <v>FV4</v>
          </cell>
        </row>
        <row r="263">
          <cell r="T263" t="str">
            <v>FV4</v>
          </cell>
        </row>
        <row r="264">
          <cell r="T264" t="str">
            <v>FV4</v>
          </cell>
        </row>
        <row r="265">
          <cell r="T265" t="str">
            <v>FV4</v>
          </cell>
        </row>
        <row r="266">
          <cell r="T266" t="str">
            <v>FV4</v>
          </cell>
        </row>
        <row r="267">
          <cell r="T267" t="str">
            <v>FV4</v>
          </cell>
        </row>
        <row r="268">
          <cell r="T268" t="str">
            <v>FV4</v>
          </cell>
        </row>
        <row r="269">
          <cell r="T269" t="str">
            <v>FV4</v>
          </cell>
        </row>
        <row r="270">
          <cell r="T270" t="str">
            <v>FV4</v>
          </cell>
        </row>
        <row r="271">
          <cell r="T271" t="str">
            <v>FV4</v>
          </cell>
        </row>
        <row r="272">
          <cell r="T272" t="str">
            <v>FV4</v>
          </cell>
        </row>
        <row r="273">
          <cell r="T273" t="str">
            <v>FV4</v>
          </cell>
        </row>
        <row r="274">
          <cell r="T274" t="str">
            <v>FV4</v>
          </cell>
        </row>
        <row r="275">
          <cell r="T275" t="str">
            <v>FV4</v>
          </cell>
        </row>
        <row r="276">
          <cell r="T276" t="str">
            <v>FV4</v>
          </cell>
        </row>
        <row r="277">
          <cell r="T277" t="str">
            <v>FV4</v>
          </cell>
        </row>
        <row r="278">
          <cell r="T278" t="str">
            <v>FV4</v>
          </cell>
        </row>
        <row r="279">
          <cell r="T279" t="str">
            <v>FV4</v>
          </cell>
        </row>
        <row r="280">
          <cell r="T280" t="str">
            <v>FV4</v>
          </cell>
        </row>
        <row r="281">
          <cell r="T281" t="str">
            <v>FV4</v>
          </cell>
        </row>
        <row r="282">
          <cell r="T282" t="str">
            <v>FV4</v>
          </cell>
        </row>
        <row r="283">
          <cell r="T283" t="str">
            <v>FV4</v>
          </cell>
        </row>
        <row r="284">
          <cell r="T284" t="str">
            <v>FV4</v>
          </cell>
        </row>
        <row r="285">
          <cell r="T285" t="str">
            <v>FV4</v>
          </cell>
        </row>
        <row r="286">
          <cell r="T286" t="str">
            <v>FV4</v>
          </cell>
        </row>
        <row r="287">
          <cell r="T287" t="str">
            <v>FV4</v>
          </cell>
        </row>
        <row r="288">
          <cell r="T288" t="str">
            <v>FV4</v>
          </cell>
        </row>
        <row r="289">
          <cell r="T289" t="str">
            <v>FV4</v>
          </cell>
        </row>
        <row r="290">
          <cell r="T290" t="str">
            <v>FV4</v>
          </cell>
        </row>
        <row r="291">
          <cell r="T291" t="str">
            <v>FV4</v>
          </cell>
        </row>
        <row r="292">
          <cell r="T292" t="str">
            <v>FV4</v>
          </cell>
        </row>
        <row r="293">
          <cell r="T293" t="str">
            <v>FV4</v>
          </cell>
        </row>
        <row r="294">
          <cell r="T294" t="str">
            <v>FV4</v>
          </cell>
        </row>
        <row r="295">
          <cell r="T295" t="str">
            <v>FV4</v>
          </cell>
        </row>
        <row r="296">
          <cell r="T296" t="str">
            <v>FV4</v>
          </cell>
        </row>
        <row r="297">
          <cell r="T297" t="str">
            <v>FV4</v>
          </cell>
        </row>
        <row r="298">
          <cell r="T298" t="str">
            <v>FV4</v>
          </cell>
        </row>
        <row r="299">
          <cell r="T299" t="str">
            <v>FV4</v>
          </cell>
        </row>
        <row r="300">
          <cell r="T300" t="str">
            <v>FV4</v>
          </cell>
        </row>
        <row r="301">
          <cell r="T301" t="str">
            <v>FV4</v>
          </cell>
        </row>
        <row r="302">
          <cell r="T302" t="str">
            <v>FV4</v>
          </cell>
        </row>
        <row r="303">
          <cell r="T303" t="str">
            <v>FV4</v>
          </cell>
        </row>
        <row r="304">
          <cell r="T304" t="str">
            <v>FV4</v>
          </cell>
        </row>
        <row r="305">
          <cell r="T305" t="str">
            <v>FV4</v>
          </cell>
        </row>
        <row r="306">
          <cell r="T306" t="str">
            <v>FV4</v>
          </cell>
        </row>
        <row r="307">
          <cell r="T307" t="str">
            <v>FV4</v>
          </cell>
        </row>
        <row r="308">
          <cell r="T308" t="str">
            <v>FV4</v>
          </cell>
        </row>
        <row r="309">
          <cell r="T309" t="str">
            <v>FV4</v>
          </cell>
        </row>
        <row r="310">
          <cell r="T310" t="str">
            <v>FV4</v>
          </cell>
        </row>
        <row r="311">
          <cell r="T311" t="str">
            <v>FV4</v>
          </cell>
        </row>
        <row r="312">
          <cell r="T312" t="str">
            <v>FV4</v>
          </cell>
        </row>
        <row r="313">
          <cell r="T313" t="str">
            <v>FV4</v>
          </cell>
        </row>
        <row r="314">
          <cell r="T314" t="str">
            <v>FV4</v>
          </cell>
        </row>
        <row r="315">
          <cell r="T315" t="str">
            <v>FV4</v>
          </cell>
        </row>
        <row r="316">
          <cell r="T316" t="str">
            <v>FV4</v>
          </cell>
        </row>
        <row r="317">
          <cell r="T317" t="str">
            <v>FV4</v>
          </cell>
        </row>
        <row r="318">
          <cell r="T318" t="str">
            <v>FV4</v>
          </cell>
        </row>
        <row r="319">
          <cell r="T319" t="str">
            <v>FV4</v>
          </cell>
        </row>
        <row r="320">
          <cell r="T320" t="str">
            <v>FV4</v>
          </cell>
        </row>
        <row r="321">
          <cell r="T321" t="str">
            <v>FV4</v>
          </cell>
        </row>
        <row r="322">
          <cell r="T322" t="str">
            <v>FV4</v>
          </cell>
        </row>
        <row r="323">
          <cell r="T323" t="str">
            <v>FV4</v>
          </cell>
        </row>
        <row r="324">
          <cell r="T324" t="str">
            <v>FV4</v>
          </cell>
        </row>
        <row r="325">
          <cell r="T325" t="str">
            <v>FV4</v>
          </cell>
        </row>
        <row r="326">
          <cell r="T326" t="str">
            <v>FV4</v>
          </cell>
        </row>
        <row r="327">
          <cell r="T327" t="str">
            <v>FV4</v>
          </cell>
        </row>
        <row r="328">
          <cell r="T328" t="str">
            <v>FV4</v>
          </cell>
        </row>
        <row r="329">
          <cell r="T329" t="str">
            <v>FV4</v>
          </cell>
        </row>
        <row r="330">
          <cell r="T330" t="str">
            <v>FV4</v>
          </cell>
        </row>
        <row r="331">
          <cell r="T331" t="str">
            <v>FV4</v>
          </cell>
        </row>
        <row r="332">
          <cell r="T332" t="str">
            <v>FV4</v>
          </cell>
        </row>
        <row r="333">
          <cell r="T333" t="str">
            <v>FV4</v>
          </cell>
        </row>
        <row r="334">
          <cell r="T334" t="str">
            <v>FV4</v>
          </cell>
        </row>
        <row r="335">
          <cell r="T335" t="str">
            <v>FV4</v>
          </cell>
        </row>
        <row r="336">
          <cell r="T336" t="str">
            <v>FV4</v>
          </cell>
        </row>
        <row r="337">
          <cell r="T337" t="str">
            <v>FV4</v>
          </cell>
        </row>
        <row r="338">
          <cell r="T338" t="str">
            <v>FV4</v>
          </cell>
        </row>
        <row r="339">
          <cell r="T339" t="str">
            <v>FV4</v>
          </cell>
        </row>
        <row r="340">
          <cell r="T340" t="str">
            <v>FV4</v>
          </cell>
        </row>
        <row r="341">
          <cell r="T341" t="str">
            <v>FV4</v>
          </cell>
        </row>
        <row r="342">
          <cell r="T342" t="str">
            <v>FV4</v>
          </cell>
        </row>
        <row r="343">
          <cell r="T343" t="str">
            <v>FV4</v>
          </cell>
        </row>
        <row r="344">
          <cell r="T344" t="str">
            <v>FV4</v>
          </cell>
        </row>
        <row r="345">
          <cell r="T345" t="str">
            <v>FV4</v>
          </cell>
        </row>
        <row r="346">
          <cell r="T346" t="str">
            <v>FV4</v>
          </cell>
        </row>
        <row r="347">
          <cell r="T347" t="str">
            <v>FV4</v>
          </cell>
        </row>
        <row r="348">
          <cell r="T348" t="str">
            <v>FV4</v>
          </cell>
        </row>
        <row r="349">
          <cell r="T349" t="str">
            <v>FV4</v>
          </cell>
        </row>
        <row r="350">
          <cell r="T350" t="str">
            <v>FV4</v>
          </cell>
        </row>
        <row r="351">
          <cell r="T351" t="str">
            <v>FV4</v>
          </cell>
        </row>
        <row r="352">
          <cell r="T352" t="str">
            <v>FV4</v>
          </cell>
        </row>
        <row r="353">
          <cell r="T353" t="str">
            <v>FV4</v>
          </cell>
        </row>
        <row r="354">
          <cell r="T354" t="str">
            <v>FV4</v>
          </cell>
        </row>
        <row r="355">
          <cell r="T355" t="str">
            <v>FV4</v>
          </cell>
        </row>
        <row r="356">
          <cell r="T356" t="str">
            <v>FV4</v>
          </cell>
        </row>
        <row r="357">
          <cell r="T357" t="str">
            <v>FV4</v>
          </cell>
        </row>
        <row r="358">
          <cell r="T358" t="str">
            <v>FV4</v>
          </cell>
        </row>
        <row r="359">
          <cell r="T359" t="str">
            <v>FV4</v>
          </cell>
        </row>
        <row r="360">
          <cell r="T360" t="str">
            <v>FV4</v>
          </cell>
        </row>
        <row r="361">
          <cell r="T361" t="str">
            <v>FV4</v>
          </cell>
        </row>
        <row r="362">
          <cell r="T362" t="str">
            <v>FV4</v>
          </cell>
        </row>
        <row r="363">
          <cell r="T363" t="str">
            <v>FV5</v>
          </cell>
        </row>
        <row r="364">
          <cell r="T364" t="str">
            <v>FV5</v>
          </cell>
        </row>
        <row r="365">
          <cell r="T365" t="str">
            <v>FV5</v>
          </cell>
        </row>
        <row r="366">
          <cell r="T366" t="str">
            <v>FV5</v>
          </cell>
        </row>
        <row r="367">
          <cell r="T367" t="str">
            <v>FV5</v>
          </cell>
        </row>
        <row r="368">
          <cell r="T368" t="str">
            <v>FV5</v>
          </cell>
        </row>
        <row r="369">
          <cell r="T369" t="str">
            <v>FV5</v>
          </cell>
        </row>
        <row r="370">
          <cell r="T370" t="str">
            <v>FV5</v>
          </cell>
        </row>
        <row r="371">
          <cell r="T371" t="str">
            <v>FV5</v>
          </cell>
        </row>
        <row r="372">
          <cell r="T372" t="str">
            <v>FV5</v>
          </cell>
        </row>
        <row r="373">
          <cell r="T373" t="str">
            <v>FV5</v>
          </cell>
        </row>
        <row r="374">
          <cell r="T374" t="str">
            <v>FV5</v>
          </cell>
        </row>
        <row r="375">
          <cell r="T375" t="str">
            <v>FV5</v>
          </cell>
        </row>
        <row r="376">
          <cell r="T376" t="str">
            <v>FV5</v>
          </cell>
        </row>
        <row r="377">
          <cell r="T377" t="str">
            <v>FV5</v>
          </cell>
        </row>
        <row r="378">
          <cell r="T378" t="str">
            <v>FV5</v>
          </cell>
        </row>
        <row r="379">
          <cell r="T379" t="str">
            <v>FV5</v>
          </cell>
        </row>
        <row r="380">
          <cell r="T380" t="str">
            <v>FV5</v>
          </cell>
        </row>
        <row r="381">
          <cell r="T381" t="str">
            <v>FV5</v>
          </cell>
        </row>
        <row r="382">
          <cell r="T382" t="str">
            <v>FV5</v>
          </cell>
        </row>
        <row r="383">
          <cell r="T383" t="str">
            <v>FV5</v>
          </cell>
        </row>
        <row r="384">
          <cell r="T384" t="str">
            <v>FV5</v>
          </cell>
        </row>
        <row r="385">
          <cell r="T385" t="str">
            <v>FV5</v>
          </cell>
        </row>
        <row r="386">
          <cell r="T386" t="str">
            <v>FV5</v>
          </cell>
        </row>
        <row r="387">
          <cell r="T387" t="str">
            <v>FV5</v>
          </cell>
        </row>
        <row r="388">
          <cell r="T388" t="str">
            <v>FV5</v>
          </cell>
        </row>
        <row r="389">
          <cell r="T389" t="str">
            <v>FV5</v>
          </cell>
        </row>
        <row r="390">
          <cell r="T390" t="str">
            <v>FV5</v>
          </cell>
        </row>
        <row r="391">
          <cell r="T391" t="str">
            <v>FV5</v>
          </cell>
        </row>
        <row r="392">
          <cell r="T392" t="str">
            <v>FV5</v>
          </cell>
        </row>
        <row r="393">
          <cell r="T393" t="str">
            <v>FV5</v>
          </cell>
        </row>
        <row r="394">
          <cell r="T394" t="str">
            <v>FV5</v>
          </cell>
        </row>
        <row r="395">
          <cell r="T395" t="str">
            <v>FV5</v>
          </cell>
        </row>
        <row r="396">
          <cell r="T396" t="str">
            <v>FV5</v>
          </cell>
        </row>
        <row r="397">
          <cell r="T397" t="str">
            <v>FV5</v>
          </cell>
        </row>
        <row r="398">
          <cell r="T398" t="str">
            <v>FV5</v>
          </cell>
        </row>
        <row r="399">
          <cell r="T399" t="str">
            <v>FV5</v>
          </cell>
        </row>
        <row r="400">
          <cell r="T400" t="str">
            <v>FV5</v>
          </cell>
        </row>
        <row r="401">
          <cell r="T401" t="str">
            <v>FV5</v>
          </cell>
        </row>
        <row r="402">
          <cell r="T402" t="str">
            <v>FV5</v>
          </cell>
        </row>
        <row r="403">
          <cell r="T403" t="str">
            <v>FV5</v>
          </cell>
        </row>
        <row r="404">
          <cell r="T404" t="str">
            <v>FV5</v>
          </cell>
        </row>
        <row r="405">
          <cell r="T405" t="str">
            <v>FV5</v>
          </cell>
        </row>
        <row r="406">
          <cell r="T406" t="str">
            <v>FV5</v>
          </cell>
        </row>
        <row r="407">
          <cell r="T407" t="str">
            <v>FV5</v>
          </cell>
        </row>
        <row r="408">
          <cell r="T408" t="str">
            <v>FV4</v>
          </cell>
        </row>
        <row r="409">
          <cell r="T409" t="str">
            <v>FV4</v>
          </cell>
        </row>
        <row r="410">
          <cell r="T410" t="str">
            <v>FV4</v>
          </cell>
        </row>
        <row r="411">
          <cell r="T411" t="str">
            <v>FV5</v>
          </cell>
        </row>
        <row r="412">
          <cell r="T412" t="str">
            <v>FV5</v>
          </cell>
        </row>
        <row r="413">
          <cell r="T413" t="str">
            <v>FV5</v>
          </cell>
        </row>
        <row r="414">
          <cell r="T414" t="str">
            <v>FV5</v>
          </cell>
        </row>
        <row r="415">
          <cell r="T415" t="str">
            <v>FV5</v>
          </cell>
        </row>
        <row r="416">
          <cell r="T416" t="str">
            <v>FV5</v>
          </cell>
        </row>
        <row r="417">
          <cell r="T417" t="str">
            <v>FV5</v>
          </cell>
        </row>
        <row r="418">
          <cell r="T418" t="str">
            <v>FV5</v>
          </cell>
        </row>
        <row r="419">
          <cell r="T419" t="str">
            <v>FV5</v>
          </cell>
        </row>
        <row r="420">
          <cell r="T420" t="str">
            <v>FV5</v>
          </cell>
        </row>
        <row r="421">
          <cell r="T421" t="str">
            <v>FV5</v>
          </cell>
        </row>
        <row r="422">
          <cell r="T422" t="str">
            <v>FV5</v>
          </cell>
        </row>
        <row r="423">
          <cell r="T423" t="str">
            <v>FV5</v>
          </cell>
        </row>
        <row r="424">
          <cell r="T424" t="str">
            <v>FV5</v>
          </cell>
        </row>
        <row r="425">
          <cell r="T425" t="str">
            <v>FV5</v>
          </cell>
        </row>
        <row r="426">
          <cell r="T426" t="str">
            <v>FV5</v>
          </cell>
        </row>
        <row r="427">
          <cell r="T427" t="str">
            <v>FV5</v>
          </cell>
        </row>
        <row r="428">
          <cell r="T428" t="str">
            <v>FV5</v>
          </cell>
        </row>
        <row r="429">
          <cell r="T429" t="str">
            <v>FV5</v>
          </cell>
        </row>
        <row r="430">
          <cell r="T430" t="str">
            <v>FV5</v>
          </cell>
        </row>
        <row r="431">
          <cell r="T431" t="str">
            <v>FV5</v>
          </cell>
        </row>
        <row r="432">
          <cell r="T432" t="str">
            <v>FV5</v>
          </cell>
        </row>
        <row r="433">
          <cell r="T433" t="str">
            <v>FV5</v>
          </cell>
        </row>
        <row r="434">
          <cell r="T434" t="str">
            <v>FV5</v>
          </cell>
        </row>
        <row r="435">
          <cell r="T435" t="str">
            <v>FV5</v>
          </cell>
        </row>
        <row r="436">
          <cell r="T436" t="str">
            <v>FV5</v>
          </cell>
        </row>
        <row r="437">
          <cell r="T437" t="str">
            <v>FV5</v>
          </cell>
        </row>
        <row r="438">
          <cell r="T438" t="str">
            <v>FV5</v>
          </cell>
        </row>
        <row r="439">
          <cell r="T439" t="str">
            <v>FV5</v>
          </cell>
        </row>
        <row r="440">
          <cell r="T440" t="str">
            <v>FV5</v>
          </cell>
        </row>
        <row r="441">
          <cell r="T441" t="str">
            <v>FV5</v>
          </cell>
        </row>
        <row r="442">
          <cell r="T442" t="str">
            <v>FV5</v>
          </cell>
        </row>
        <row r="443">
          <cell r="T443" t="str">
            <v>FV5</v>
          </cell>
        </row>
        <row r="444">
          <cell r="T444" t="str">
            <v>FV5</v>
          </cell>
        </row>
        <row r="445">
          <cell r="T445" t="str">
            <v>FV5</v>
          </cell>
        </row>
        <row r="446">
          <cell r="T446" t="str">
            <v>FV5</v>
          </cell>
        </row>
        <row r="447">
          <cell r="T447" t="str">
            <v>FV5</v>
          </cell>
        </row>
        <row r="448">
          <cell r="T448" t="str">
            <v>FV5</v>
          </cell>
        </row>
        <row r="449">
          <cell r="T449" t="str">
            <v>FV5</v>
          </cell>
        </row>
        <row r="450">
          <cell r="T450" t="str">
            <v>FV5</v>
          </cell>
        </row>
        <row r="451">
          <cell r="T451" t="str">
            <v>FV5</v>
          </cell>
        </row>
        <row r="452">
          <cell r="T452" t="str">
            <v>FV5</v>
          </cell>
        </row>
        <row r="453">
          <cell r="T453" t="str">
            <v>FV5</v>
          </cell>
        </row>
        <row r="454">
          <cell r="T454" t="str">
            <v>FV5</v>
          </cell>
        </row>
        <row r="455">
          <cell r="T455" t="str">
            <v>FV5</v>
          </cell>
        </row>
        <row r="456">
          <cell r="T456" t="str">
            <v>FV5</v>
          </cell>
        </row>
        <row r="457">
          <cell r="T457" t="str">
            <v>FV5</v>
          </cell>
        </row>
        <row r="458">
          <cell r="T458" t="str">
            <v>FV5</v>
          </cell>
        </row>
        <row r="459">
          <cell r="T459" t="str">
            <v>FV5</v>
          </cell>
        </row>
        <row r="460">
          <cell r="T460" t="str">
            <v>FV5</v>
          </cell>
        </row>
        <row r="461">
          <cell r="T461" t="str">
            <v>FV5</v>
          </cell>
        </row>
        <row r="462">
          <cell r="T462" t="str">
            <v>FV5</v>
          </cell>
        </row>
        <row r="463">
          <cell r="T463" t="str">
            <v>FV5</v>
          </cell>
        </row>
        <row r="464">
          <cell r="T464" t="str">
            <v>FV5</v>
          </cell>
        </row>
        <row r="465">
          <cell r="T465" t="str">
            <v>FV5</v>
          </cell>
        </row>
        <row r="466">
          <cell r="T466" t="str">
            <v>FV5</v>
          </cell>
        </row>
        <row r="467">
          <cell r="T467" t="str">
            <v>FV5</v>
          </cell>
        </row>
        <row r="468">
          <cell r="T468" t="str">
            <v>FV5</v>
          </cell>
        </row>
        <row r="469">
          <cell r="T469" t="str">
            <v>FV5</v>
          </cell>
        </row>
        <row r="470">
          <cell r="T470" t="str">
            <v>FV5</v>
          </cell>
        </row>
        <row r="471">
          <cell r="T471" t="str">
            <v>FV5</v>
          </cell>
        </row>
        <row r="472">
          <cell r="T472" t="str">
            <v>FV5</v>
          </cell>
        </row>
        <row r="473">
          <cell r="T473" t="str">
            <v>FV5</v>
          </cell>
        </row>
        <row r="474">
          <cell r="T474" t="str">
            <v>FV5</v>
          </cell>
        </row>
        <row r="475">
          <cell r="T475" t="str">
            <v>FV5</v>
          </cell>
        </row>
        <row r="476">
          <cell r="T476" t="str">
            <v>FV5</v>
          </cell>
        </row>
        <row r="477">
          <cell r="T477" t="str">
            <v>FV5</v>
          </cell>
        </row>
        <row r="478">
          <cell r="T478" t="str">
            <v>FV5</v>
          </cell>
        </row>
        <row r="479">
          <cell r="T479" t="str">
            <v>FV5</v>
          </cell>
        </row>
        <row r="480">
          <cell r="T480" t="str">
            <v>FV5</v>
          </cell>
        </row>
        <row r="481">
          <cell r="T481" t="str">
            <v>FV5</v>
          </cell>
        </row>
        <row r="482">
          <cell r="T482" t="str">
            <v>FV5</v>
          </cell>
        </row>
        <row r="483">
          <cell r="T483" t="str">
            <v>FV5</v>
          </cell>
        </row>
        <row r="484">
          <cell r="T484" t="str">
            <v>FV5</v>
          </cell>
        </row>
        <row r="485">
          <cell r="T485" t="str">
            <v>FV5</v>
          </cell>
        </row>
        <row r="486">
          <cell r="T486" t="str">
            <v>FV5</v>
          </cell>
        </row>
        <row r="487">
          <cell r="T487" t="str">
            <v>FV5</v>
          </cell>
        </row>
        <row r="488">
          <cell r="T488" t="str">
            <v>FV5</v>
          </cell>
        </row>
        <row r="489">
          <cell r="T489" t="str">
            <v>FV5</v>
          </cell>
        </row>
        <row r="490">
          <cell r="T490" t="str">
            <v>FV5</v>
          </cell>
        </row>
        <row r="491">
          <cell r="T491" t="str">
            <v>FV5</v>
          </cell>
        </row>
        <row r="492">
          <cell r="T492" t="str">
            <v>FV5</v>
          </cell>
        </row>
        <row r="493">
          <cell r="T493" t="str">
            <v>FV5</v>
          </cell>
        </row>
        <row r="494">
          <cell r="T494" t="str">
            <v>FV5</v>
          </cell>
        </row>
        <row r="495">
          <cell r="T495" t="str">
            <v>FV5</v>
          </cell>
        </row>
        <row r="496">
          <cell r="T496" t="str">
            <v>FV5</v>
          </cell>
        </row>
        <row r="497">
          <cell r="T497" t="str">
            <v>FV5</v>
          </cell>
        </row>
        <row r="498">
          <cell r="T498" t="str">
            <v>FV5</v>
          </cell>
        </row>
        <row r="499">
          <cell r="T499" t="str">
            <v>FV5</v>
          </cell>
        </row>
        <row r="500">
          <cell r="T500" t="str">
            <v>FV5</v>
          </cell>
        </row>
        <row r="501">
          <cell r="T501" t="str">
            <v>FV5</v>
          </cell>
        </row>
        <row r="502">
          <cell r="T502" t="str">
            <v>FV5</v>
          </cell>
        </row>
        <row r="503">
          <cell r="T503" t="str">
            <v>FV5</v>
          </cell>
        </row>
        <row r="504">
          <cell r="T504" t="str">
            <v>FV5</v>
          </cell>
        </row>
        <row r="505">
          <cell r="T505" t="str">
            <v>FV5</v>
          </cell>
        </row>
        <row r="506">
          <cell r="T506" t="str">
            <v>FV5</v>
          </cell>
        </row>
        <row r="507">
          <cell r="T507" t="str">
            <v>FV5</v>
          </cell>
        </row>
        <row r="508">
          <cell r="T508" t="str">
            <v>FV5</v>
          </cell>
        </row>
        <row r="509">
          <cell r="T509" t="str">
            <v>FV5</v>
          </cell>
        </row>
        <row r="510">
          <cell r="T510" t="str">
            <v>FV5</v>
          </cell>
        </row>
        <row r="511">
          <cell r="T511" t="str">
            <v>FV5</v>
          </cell>
        </row>
        <row r="512">
          <cell r="T512" t="str">
            <v>FV5</v>
          </cell>
        </row>
        <row r="513">
          <cell r="T513" t="str">
            <v>FV5</v>
          </cell>
        </row>
        <row r="514">
          <cell r="T514" t="str">
            <v>FV5</v>
          </cell>
        </row>
        <row r="515">
          <cell r="T515" t="str">
            <v>FV5</v>
          </cell>
        </row>
        <row r="516">
          <cell r="T516" t="str">
            <v>FV5</v>
          </cell>
        </row>
        <row r="517">
          <cell r="T517" t="str">
            <v>FV6</v>
          </cell>
        </row>
        <row r="518">
          <cell r="T518" t="str">
            <v>FV6</v>
          </cell>
        </row>
        <row r="519">
          <cell r="T519" t="str">
            <v>FV6</v>
          </cell>
        </row>
        <row r="520">
          <cell r="T520" t="str">
            <v>FV6</v>
          </cell>
        </row>
        <row r="521">
          <cell r="T521" t="str">
            <v>FV6</v>
          </cell>
        </row>
        <row r="522">
          <cell r="T522" t="str">
            <v>FV6</v>
          </cell>
        </row>
        <row r="523">
          <cell r="T523" t="str">
            <v>FV6</v>
          </cell>
        </row>
        <row r="524">
          <cell r="T524" t="str">
            <v>FV6</v>
          </cell>
        </row>
        <row r="525">
          <cell r="T525" t="str">
            <v>FV6</v>
          </cell>
        </row>
        <row r="526">
          <cell r="T526" t="str">
            <v>FV6</v>
          </cell>
        </row>
        <row r="527">
          <cell r="T527" t="str">
            <v>FV6</v>
          </cell>
        </row>
        <row r="528">
          <cell r="T528" t="str">
            <v>FV6</v>
          </cell>
        </row>
        <row r="529">
          <cell r="T529" t="str">
            <v>FV6</v>
          </cell>
        </row>
        <row r="530">
          <cell r="T530" t="str">
            <v>FV6</v>
          </cell>
        </row>
        <row r="531">
          <cell r="T531" t="str">
            <v>FV6</v>
          </cell>
        </row>
        <row r="532">
          <cell r="T532" t="str">
            <v>FV6</v>
          </cell>
        </row>
        <row r="533">
          <cell r="T533" t="str">
            <v>FV6</v>
          </cell>
        </row>
        <row r="534">
          <cell r="T534" t="str">
            <v>FV6</v>
          </cell>
        </row>
        <row r="535">
          <cell r="T535" t="str">
            <v>FV6</v>
          </cell>
        </row>
        <row r="536">
          <cell r="T536" t="str">
            <v>FV6</v>
          </cell>
        </row>
        <row r="537">
          <cell r="T537" t="str">
            <v>FV6</v>
          </cell>
        </row>
        <row r="538">
          <cell r="T538" t="str">
            <v>FV6</v>
          </cell>
        </row>
        <row r="539">
          <cell r="T539" t="str">
            <v>FV6</v>
          </cell>
        </row>
        <row r="540">
          <cell r="T540" t="str">
            <v>FV6</v>
          </cell>
        </row>
        <row r="541">
          <cell r="T541" t="str">
            <v>FV6</v>
          </cell>
        </row>
        <row r="542">
          <cell r="T542" t="str">
            <v>FV6</v>
          </cell>
        </row>
        <row r="543">
          <cell r="T543" t="str">
            <v>FV6</v>
          </cell>
        </row>
        <row r="544">
          <cell r="T544" t="str">
            <v>FV6</v>
          </cell>
        </row>
        <row r="545">
          <cell r="T545" t="str">
            <v>FV6</v>
          </cell>
        </row>
        <row r="546">
          <cell r="T546" t="str">
            <v>FV6</v>
          </cell>
        </row>
        <row r="547">
          <cell r="T547" t="str">
            <v>FV6</v>
          </cell>
        </row>
        <row r="548">
          <cell r="T548" t="str">
            <v>FV6</v>
          </cell>
        </row>
        <row r="549">
          <cell r="T549" t="str">
            <v>FV6</v>
          </cell>
        </row>
        <row r="550">
          <cell r="T550" t="str">
            <v>FV6</v>
          </cell>
        </row>
        <row r="551">
          <cell r="T551" t="str">
            <v>FV6</v>
          </cell>
        </row>
        <row r="552">
          <cell r="T552" t="str">
            <v>FV6</v>
          </cell>
        </row>
        <row r="553">
          <cell r="T553" t="str">
            <v>FV6</v>
          </cell>
        </row>
        <row r="554">
          <cell r="T554" t="str">
            <v>FV6</v>
          </cell>
        </row>
        <row r="555">
          <cell r="T555" t="str">
            <v>FV6</v>
          </cell>
        </row>
        <row r="556">
          <cell r="T556" t="str">
            <v>FV6</v>
          </cell>
        </row>
        <row r="557">
          <cell r="T557" t="str">
            <v>FV6</v>
          </cell>
        </row>
        <row r="558">
          <cell r="T558" t="str">
            <v>FV6</v>
          </cell>
        </row>
        <row r="559">
          <cell r="T559" t="str">
            <v>FV6</v>
          </cell>
        </row>
        <row r="560">
          <cell r="T560" t="str">
            <v>FV6</v>
          </cell>
        </row>
        <row r="561">
          <cell r="T561" t="str">
            <v>FV6</v>
          </cell>
        </row>
        <row r="562">
          <cell r="T562" t="str">
            <v>FV6</v>
          </cell>
        </row>
        <row r="563">
          <cell r="T563" t="str">
            <v>FV6</v>
          </cell>
        </row>
        <row r="564">
          <cell r="T564" t="str">
            <v>FV6</v>
          </cell>
        </row>
        <row r="565">
          <cell r="T565" t="str">
            <v>FV6</v>
          </cell>
        </row>
        <row r="566">
          <cell r="T566" t="str">
            <v>FV6</v>
          </cell>
        </row>
        <row r="567">
          <cell r="T567" t="str">
            <v>FV6</v>
          </cell>
        </row>
        <row r="568">
          <cell r="T568" t="str">
            <v>FV6</v>
          </cell>
        </row>
        <row r="569">
          <cell r="T569" t="str">
            <v>FV6</v>
          </cell>
        </row>
        <row r="570">
          <cell r="T570" t="str">
            <v>FV6</v>
          </cell>
        </row>
        <row r="571">
          <cell r="T571" t="str">
            <v>FV6</v>
          </cell>
        </row>
        <row r="572">
          <cell r="T572" t="str">
            <v>FV6</v>
          </cell>
        </row>
        <row r="573">
          <cell r="T573" t="str">
            <v>FV6</v>
          </cell>
        </row>
        <row r="574">
          <cell r="T574" t="str">
            <v>FV6</v>
          </cell>
        </row>
        <row r="575">
          <cell r="T575" t="str">
            <v>FV6</v>
          </cell>
        </row>
        <row r="576">
          <cell r="T576" t="str">
            <v>FV6</v>
          </cell>
        </row>
        <row r="577">
          <cell r="T577" t="str">
            <v>FV6</v>
          </cell>
        </row>
        <row r="578">
          <cell r="T578" t="str">
            <v>FV6</v>
          </cell>
        </row>
        <row r="579">
          <cell r="T579" t="str">
            <v>FV6</v>
          </cell>
        </row>
        <row r="580">
          <cell r="T580" t="str">
            <v>FV6</v>
          </cell>
        </row>
        <row r="581">
          <cell r="T581" t="str">
            <v>FV6</v>
          </cell>
        </row>
        <row r="582">
          <cell r="T582" t="str">
            <v>FV6</v>
          </cell>
        </row>
        <row r="583">
          <cell r="T583" t="str">
            <v>FV6</v>
          </cell>
        </row>
        <row r="584">
          <cell r="T584" t="str">
            <v>FV6</v>
          </cell>
        </row>
        <row r="585">
          <cell r="T585" t="str">
            <v>FV6</v>
          </cell>
        </row>
        <row r="586">
          <cell r="T586" t="str">
            <v>FV6</v>
          </cell>
        </row>
        <row r="587">
          <cell r="T587" t="str">
            <v>FV6</v>
          </cell>
        </row>
        <row r="588">
          <cell r="T588" t="str">
            <v>FV6</v>
          </cell>
        </row>
        <row r="589">
          <cell r="T589" t="str">
            <v>FV6</v>
          </cell>
        </row>
        <row r="590">
          <cell r="T590" t="str">
            <v>FV6</v>
          </cell>
        </row>
        <row r="591">
          <cell r="T591" t="str">
            <v>FV6</v>
          </cell>
        </row>
        <row r="592">
          <cell r="T592" t="str">
            <v>FV6</v>
          </cell>
        </row>
        <row r="593">
          <cell r="T593" t="str">
            <v>FV6</v>
          </cell>
        </row>
        <row r="594">
          <cell r="T594" t="str">
            <v>FV6</v>
          </cell>
        </row>
        <row r="595">
          <cell r="T595" t="str">
            <v>FV6</v>
          </cell>
        </row>
        <row r="596">
          <cell r="T596" t="str">
            <v>FV6</v>
          </cell>
        </row>
        <row r="597">
          <cell r="T597" t="str">
            <v>FV6</v>
          </cell>
        </row>
        <row r="598">
          <cell r="T598" t="str">
            <v>FV6</v>
          </cell>
        </row>
        <row r="599">
          <cell r="T599" t="str">
            <v>FV6</v>
          </cell>
        </row>
        <row r="600">
          <cell r="T600" t="str">
            <v>FV6</v>
          </cell>
        </row>
        <row r="601">
          <cell r="T601" t="str">
            <v>FV6</v>
          </cell>
        </row>
        <row r="602">
          <cell r="T602" t="str">
            <v>FV6</v>
          </cell>
        </row>
        <row r="603">
          <cell r="T603" t="str">
            <v>FV6</v>
          </cell>
        </row>
        <row r="604">
          <cell r="T604" t="str">
            <v>FV6</v>
          </cell>
        </row>
        <row r="605">
          <cell r="T605" t="str">
            <v>FV6</v>
          </cell>
        </row>
        <row r="606">
          <cell r="T606" t="str">
            <v>FV6</v>
          </cell>
        </row>
        <row r="607">
          <cell r="T607" t="str">
            <v>FV6</v>
          </cell>
        </row>
        <row r="608">
          <cell r="T608" t="str">
            <v>FV6</v>
          </cell>
        </row>
        <row r="609">
          <cell r="T609" t="str">
            <v>FV6</v>
          </cell>
        </row>
        <row r="610">
          <cell r="T610" t="str">
            <v>FV6</v>
          </cell>
        </row>
        <row r="611">
          <cell r="T611" t="str">
            <v>FV6</v>
          </cell>
        </row>
        <row r="612">
          <cell r="T612" t="str">
            <v>FV6</v>
          </cell>
        </row>
        <row r="613">
          <cell r="T613" t="str">
            <v>FV6</v>
          </cell>
        </row>
        <row r="614">
          <cell r="T614" t="str">
            <v>FV6</v>
          </cell>
        </row>
        <row r="615">
          <cell r="T615" t="str">
            <v>FV6</v>
          </cell>
        </row>
        <row r="616">
          <cell r="T616" t="str">
            <v>FV6</v>
          </cell>
        </row>
        <row r="617">
          <cell r="T617" t="str">
            <v>FV7</v>
          </cell>
        </row>
        <row r="618">
          <cell r="T618" t="str">
            <v>FV7</v>
          </cell>
        </row>
        <row r="619">
          <cell r="T619" t="str">
            <v>FV7</v>
          </cell>
        </row>
        <row r="620">
          <cell r="T620" t="str">
            <v>FV7</v>
          </cell>
        </row>
        <row r="621">
          <cell r="T621" t="str">
            <v>FV7</v>
          </cell>
        </row>
        <row r="622">
          <cell r="T622" t="str">
            <v>FV7</v>
          </cell>
        </row>
        <row r="623">
          <cell r="T623" t="str">
            <v>FV7</v>
          </cell>
        </row>
        <row r="624">
          <cell r="T624" t="str">
            <v>FV7</v>
          </cell>
        </row>
        <row r="625">
          <cell r="T625" t="str">
            <v>FV7</v>
          </cell>
        </row>
        <row r="626">
          <cell r="T626" t="str">
            <v>FV7</v>
          </cell>
        </row>
        <row r="627">
          <cell r="T627" t="str">
            <v>FV7</v>
          </cell>
        </row>
        <row r="628">
          <cell r="T628" t="str">
            <v>FV7</v>
          </cell>
        </row>
        <row r="629">
          <cell r="T629" t="str">
            <v>FV7</v>
          </cell>
        </row>
        <row r="630">
          <cell r="T630" t="str">
            <v>FV7</v>
          </cell>
        </row>
        <row r="631">
          <cell r="T631" t="str">
            <v>FV7</v>
          </cell>
        </row>
        <row r="632">
          <cell r="T632" t="str">
            <v>FV7</v>
          </cell>
        </row>
        <row r="633">
          <cell r="T633" t="str">
            <v>FV7</v>
          </cell>
        </row>
        <row r="634">
          <cell r="T634" t="str">
            <v>FV7</v>
          </cell>
        </row>
        <row r="635">
          <cell r="T635" t="str">
            <v>FV7</v>
          </cell>
        </row>
        <row r="636">
          <cell r="T636" t="str">
            <v>FV7</v>
          </cell>
        </row>
        <row r="637">
          <cell r="T637" t="str">
            <v>FV7</v>
          </cell>
        </row>
        <row r="638">
          <cell r="T638" t="str">
            <v>FV7</v>
          </cell>
        </row>
        <row r="639">
          <cell r="T639" t="str">
            <v>FV7</v>
          </cell>
        </row>
        <row r="640">
          <cell r="T640" t="str">
            <v>FV7</v>
          </cell>
        </row>
        <row r="641">
          <cell r="T641" t="str">
            <v>FV7</v>
          </cell>
        </row>
        <row r="642">
          <cell r="T642" t="str">
            <v>FV7</v>
          </cell>
        </row>
        <row r="643">
          <cell r="T643" t="str">
            <v>FV7</v>
          </cell>
        </row>
        <row r="644">
          <cell r="T644" t="str">
            <v>FV7</v>
          </cell>
        </row>
        <row r="645">
          <cell r="T645" t="str">
            <v>FV7</v>
          </cell>
        </row>
        <row r="646">
          <cell r="T646" t="str">
            <v>FV7</v>
          </cell>
        </row>
        <row r="647">
          <cell r="T647" t="str">
            <v>FV7</v>
          </cell>
        </row>
        <row r="648">
          <cell r="T648" t="str">
            <v>FV7</v>
          </cell>
        </row>
        <row r="649">
          <cell r="T649" t="str">
            <v>FV7</v>
          </cell>
        </row>
        <row r="650">
          <cell r="T650" t="str">
            <v>FV7</v>
          </cell>
        </row>
        <row r="651">
          <cell r="T651" t="str">
            <v>FV7</v>
          </cell>
        </row>
        <row r="652">
          <cell r="T652" t="str">
            <v>FV7</v>
          </cell>
        </row>
        <row r="653">
          <cell r="T653" t="str">
            <v>FV7</v>
          </cell>
        </row>
        <row r="654">
          <cell r="T654" t="str">
            <v>FV7</v>
          </cell>
        </row>
        <row r="655">
          <cell r="T655" t="str">
            <v>FV7</v>
          </cell>
        </row>
        <row r="656">
          <cell r="T656" t="str">
            <v>FV7</v>
          </cell>
        </row>
        <row r="657">
          <cell r="T657" t="str">
            <v>FV7</v>
          </cell>
        </row>
        <row r="658">
          <cell r="T658" t="str">
            <v>FV7</v>
          </cell>
        </row>
        <row r="659">
          <cell r="T659" t="str">
            <v>FV7</v>
          </cell>
        </row>
        <row r="660">
          <cell r="T660" t="str">
            <v>FV7</v>
          </cell>
        </row>
        <row r="661">
          <cell r="T661" t="str">
            <v>FV7</v>
          </cell>
        </row>
        <row r="662">
          <cell r="T662" t="str">
            <v>FV7</v>
          </cell>
        </row>
        <row r="663">
          <cell r="T663" t="str">
            <v>FV7</v>
          </cell>
        </row>
        <row r="664">
          <cell r="T664" t="str">
            <v>FV7</v>
          </cell>
        </row>
        <row r="665">
          <cell r="T665" t="str">
            <v>FV7</v>
          </cell>
        </row>
        <row r="666">
          <cell r="T666" t="str">
            <v>FV7</v>
          </cell>
        </row>
        <row r="667">
          <cell r="T667" t="str">
            <v>FV7</v>
          </cell>
        </row>
        <row r="668">
          <cell r="T668" t="str">
            <v>FV7</v>
          </cell>
        </row>
        <row r="669">
          <cell r="T669" t="str">
            <v>FV7</v>
          </cell>
        </row>
        <row r="670">
          <cell r="T670" t="str">
            <v>FV7</v>
          </cell>
        </row>
        <row r="671">
          <cell r="T671" t="str">
            <v>FV7</v>
          </cell>
        </row>
        <row r="672">
          <cell r="T672" t="str">
            <v>FV7</v>
          </cell>
        </row>
        <row r="673">
          <cell r="T673" t="str">
            <v>FV7</v>
          </cell>
        </row>
        <row r="674">
          <cell r="T674" t="str">
            <v>FV7</v>
          </cell>
        </row>
        <row r="675">
          <cell r="T675" t="str">
            <v>FV7</v>
          </cell>
        </row>
        <row r="676">
          <cell r="T676" t="str">
            <v>FV7</v>
          </cell>
        </row>
        <row r="677">
          <cell r="T677" t="str">
            <v>FV15</v>
          </cell>
        </row>
        <row r="678">
          <cell r="T678" t="str">
            <v>FV15</v>
          </cell>
        </row>
        <row r="679">
          <cell r="T679" t="str">
            <v>FV15</v>
          </cell>
        </row>
        <row r="680">
          <cell r="T680" t="str">
            <v>FV15</v>
          </cell>
        </row>
        <row r="681">
          <cell r="T681" t="str">
            <v>FV7</v>
          </cell>
        </row>
        <row r="682">
          <cell r="T682" t="str">
            <v>FV7</v>
          </cell>
        </row>
        <row r="683">
          <cell r="T683" t="str">
            <v>FV7</v>
          </cell>
        </row>
        <row r="684">
          <cell r="T684" t="str">
            <v>FV7</v>
          </cell>
        </row>
        <row r="685">
          <cell r="T685" t="str">
            <v>FV7</v>
          </cell>
        </row>
        <row r="686">
          <cell r="T686" t="str">
            <v>FV7</v>
          </cell>
        </row>
        <row r="687">
          <cell r="T687" t="str">
            <v>FV7</v>
          </cell>
        </row>
        <row r="688">
          <cell r="T688" t="str">
            <v>FV7</v>
          </cell>
        </row>
        <row r="689">
          <cell r="T689" t="str">
            <v>FV7</v>
          </cell>
        </row>
        <row r="690">
          <cell r="T690" t="str">
            <v>FV7</v>
          </cell>
        </row>
        <row r="691">
          <cell r="T691" t="str">
            <v>FV7</v>
          </cell>
        </row>
        <row r="692">
          <cell r="T692" t="str">
            <v>FV7</v>
          </cell>
        </row>
        <row r="693">
          <cell r="T693" t="str">
            <v>FV7</v>
          </cell>
        </row>
        <row r="694">
          <cell r="T694" t="str">
            <v>FV7</v>
          </cell>
        </row>
        <row r="695">
          <cell r="T695" t="str">
            <v>FV7</v>
          </cell>
        </row>
        <row r="696">
          <cell r="T696" t="str">
            <v>FV7</v>
          </cell>
        </row>
        <row r="697">
          <cell r="T697" t="str">
            <v>FV7</v>
          </cell>
        </row>
        <row r="698">
          <cell r="T698" t="str">
            <v>FV7</v>
          </cell>
        </row>
        <row r="699">
          <cell r="T699" t="str">
            <v>FV7</v>
          </cell>
        </row>
        <row r="700">
          <cell r="T700" t="str">
            <v>FV7</v>
          </cell>
        </row>
        <row r="701">
          <cell r="T701" t="str">
            <v>FV7</v>
          </cell>
        </row>
        <row r="702">
          <cell r="T702" t="str">
            <v>FV7</v>
          </cell>
        </row>
        <row r="703">
          <cell r="T703" t="str">
            <v>FV7</v>
          </cell>
        </row>
        <row r="704">
          <cell r="T704" t="str">
            <v>FV7</v>
          </cell>
        </row>
        <row r="705">
          <cell r="T705" t="str">
            <v>FV7</v>
          </cell>
        </row>
        <row r="706">
          <cell r="T706" t="str">
            <v>FV7</v>
          </cell>
        </row>
        <row r="707">
          <cell r="T707" t="str">
            <v>FV7</v>
          </cell>
        </row>
        <row r="708">
          <cell r="T708" t="str">
            <v>FV7</v>
          </cell>
        </row>
        <row r="709">
          <cell r="T709" t="str">
            <v>FV7</v>
          </cell>
        </row>
        <row r="710">
          <cell r="T710" t="str">
            <v>FV7</v>
          </cell>
        </row>
        <row r="711">
          <cell r="T711" t="str">
            <v>FV7</v>
          </cell>
        </row>
        <row r="712">
          <cell r="T712" t="str">
            <v>FV7</v>
          </cell>
        </row>
        <row r="713">
          <cell r="T713" t="str">
            <v>FV7</v>
          </cell>
        </row>
        <row r="714">
          <cell r="T714" t="str">
            <v>FV7</v>
          </cell>
        </row>
        <row r="715">
          <cell r="T715" t="str">
            <v>FV7</v>
          </cell>
        </row>
        <row r="716">
          <cell r="T716" t="str">
            <v>FV7</v>
          </cell>
        </row>
        <row r="717">
          <cell r="T717" t="str">
            <v>FV7</v>
          </cell>
        </row>
        <row r="718">
          <cell r="T718" t="str">
            <v>FV7</v>
          </cell>
        </row>
        <row r="719">
          <cell r="T719" t="str">
            <v>FV7</v>
          </cell>
        </row>
        <row r="720">
          <cell r="T720" t="str">
            <v>FV7</v>
          </cell>
        </row>
        <row r="721">
          <cell r="T721" t="str">
            <v>FV7</v>
          </cell>
        </row>
        <row r="722">
          <cell r="T722" t="str">
            <v>FV7</v>
          </cell>
        </row>
        <row r="723">
          <cell r="T723" t="str">
            <v>FV7</v>
          </cell>
        </row>
        <row r="724">
          <cell r="T724" t="str">
            <v>FV7</v>
          </cell>
        </row>
        <row r="725">
          <cell r="T725" t="str">
            <v>FV7</v>
          </cell>
        </row>
        <row r="726">
          <cell r="T726" t="str">
            <v>FV7</v>
          </cell>
        </row>
        <row r="727">
          <cell r="T727" t="str">
            <v>FV7</v>
          </cell>
        </row>
        <row r="728">
          <cell r="T728" t="str">
            <v>FV7</v>
          </cell>
        </row>
        <row r="729">
          <cell r="T729" t="str">
            <v>FV7</v>
          </cell>
        </row>
        <row r="730">
          <cell r="T730" t="str">
            <v>FV7</v>
          </cell>
        </row>
        <row r="731">
          <cell r="T731" t="str">
            <v>FV7</v>
          </cell>
        </row>
        <row r="732">
          <cell r="T732" t="str">
            <v>FV7</v>
          </cell>
        </row>
        <row r="733">
          <cell r="T733" t="str">
            <v>FV7</v>
          </cell>
        </row>
        <row r="734">
          <cell r="T734" t="str">
            <v>FV7</v>
          </cell>
        </row>
        <row r="735">
          <cell r="T735" t="str">
            <v>FV7</v>
          </cell>
        </row>
        <row r="736">
          <cell r="T736" t="str">
            <v>FV7</v>
          </cell>
        </row>
        <row r="737">
          <cell r="T737" t="str">
            <v>FV7</v>
          </cell>
        </row>
        <row r="738">
          <cell r="T738" t="str">
            <v>FV7</v>
          </cell>
        </row>
        <row r="739">
          <cell r="T739" t="str">
            <v>FV7</v>
          </cell>
        </row>
        <row r="740">
          <cell r="T740" t="str">
            <v>FV7</v>
          </cell>
        </row>
        <row r="741">
          <cell r="T741" t="str">
            <v>FV7</v>
          </cell>
        </row>
        <row r="742">
          <cell r="T742" t="str">
            <v>FV7</v>
          </cell>
        </row>
        <row r="743">
          <cell r="T743" t="str">
            <v>FV7</v>
          </cell>
        </row>
        <row r="744">
          <cell r="T744" t="str">
            <v>FV7</v>
          </cell>
        </row>
        <row r="745">
          <cell r="T745" t="str">
            <v>FV7</v>
          </cell>
        </row>
        <row r="746">
          <cell r="T746" t="str">
            <v>FV7</v>
          </cell>
        </row>
        <row r="747">
          <cell r="T747" t="str">
            <v>FV7</v>
          </cell>
        </row>
        <row r="748">
          <cell r="T748" t="str">
            <v>FV7</v>
          </cell>
        </row>
        <row r="749">
          <cell r="T749" t="str">
            <v>FV7</v>
          </cell>
        </row>
        <row r="750">
          <cell r="T750" t="str">
            <v>FV7</v>
          </cell>
        </row>
        <row r="751">
          <cell r="T751" t="str">
            <v>FV7</v>
          </cell>
        </row>
        <row r="752">
          <cell r="T752" t="str">
            <v>FV7</v>
          </cell>
        </row>
        <row r="753">
          <cell r="T753" t="str">
            <v>FV7</v>
          </cell>
        </row>
        <row r="754">
          <cell r="T754" t="str">
            <v>FV7</v>
          </cell>
        </row>
        <row r="755">
          <cell r="T755" t="str">
            <v>FV7</v>
          </cell>
        </row>
        <row r="756">
          <cell r="T756" t="str">
            <v>FV7</v>
          </cell>
        </row>
        <row r="757">
          <cell r="T757" t="str">
            <v>FV7</v>
          </cell>
        </row>
        <row r="758">
          <cell r="T758" t="str">
            <v>FV7</v>
          </cell>
        </row>
        <row r="759">
          <cell r="T759" t="str">
            <v>FV7</v>
          </cell>
        </row>
        <row r="760">
          <cell r="T760" t="str">
            <v>FV7</v>
          </cell>
        </row>
        <row r="761">
          <cell r="T761" t="str">
            <v>FV7</v>
          </cell>
        </row>
        <row r="762">
          <cell r="T762" t="str">
            <v>FV7</v>
          </cell>
        </row>
        <row r="763">
          <cell r="T763" t="str">
            <v>FV7</v>
          </cell>
        </row>
        <row r="764">
          <cell r="T764" t="str">
            <v>FV7</v>
          </cell>
        </row>
        <row r="765">
          <cell r="T765" t="str">
            <v>FV7</v>
          </cell>
        </row>
        <row r="766">
          <cell r="T766" t="str">
            <v>FV7</v>
          </cell>
        </row>
        <row r="767">
          <cell r="T767" t="str">
            <v>FV7</v>
          </cell>
        </row>
        <row r="768">
          <cell r="T768" t="str">
            <v>FV7</v>
          </cell>
        </row>
        <row r="769">
          <cell r="T769" t="str">
            <v>FV7</v>
          </cell>
        </row>
        <row r="770">
          <cell r="T770" t="str">
            <v>FV7</v>
          </cell>
        </row>
        <row r="771">
          <cell r="T771" t="str">
            <v>FV7</v>
          </cell>
        </row>
        <row r="772">
          <cell r="T772" t="str">
            <v>FV7</v>
          </cell>
        </row>
        <row r="773">
          <cell r="T773" t="str">
            <v>FV7</v>
          </cell>
        </row>
        <row r="774">
          <cell r="T774" t="str">
            <v>FV7</v>
          </cell>
        </row>
        <row r="775">
          <cell r="T775" t="str">
            <v>FV7</v>
          </cell>
        </row>
        <row r="776">
          <cell r="T776" t="str">
            <v>FV7</v>
          </cell>
        </row>
        <row r="777">
          <cell r="T777" t="str">
            <v>FV7</v>
          </cell>
        </row>
        <row r="778">
          <cell r="T778" t="str">
            <v>FV7</v>
          </cell>
        </row>
        <row r="779">
          <cell r="T779" t="str">
            <v>FV7</v>
          </cell>
        </row>
        <row r="780">
          <cell r="T780" t="str">
            <v>FV7</v>
          </cell>
        </row>
        <row r="781">
          <cell r="T781" t="str">
            <v>FV7</v>
          </cell>
        </row>
        <row r="782">
          <cell r="T782" t="str">
            <v>FV7</v>
          </cell>
        </row>
        <row r="783">
          <cell r="T783" t="str">
            <v>FV8</v>
          </cell>
        </row>
        <row r="784">
          <cell r="T784" t="str">
            <v>FV8</v>
          </cell>
        </row>
        <row r="785">
          <cell r="T785" t="str">
            <v>FV8</v>
          </cell>
        </row>
        <row r="786">
          <cell r="T786" t="str">
            <v>FV8</v>
          </cell>
        </row>
        <row r="787">
          <cell r="T787" t="str">
            <v>FV8</v>
          </cell>
        </row>
        <row r="788">
          <cell r="T788" t="str">
            <v>FV8</v>
          </cell>
        </row>
        <row r="789">
          <cell r="T789" t="str">
            <v>FV8</v>
          </cell>
        </row>
        <row r="790">
          <cell r="T790" t="str">
            <v>FV8</v>
          </cell>
        </row>
        <row r="791">
          <cell r="T791" t="str">
            <v>FV8</v>
          </cell>
        </row>
        <row r="792">
          <cell r="T792" t="str">
            <v>FV8</v>
          </cell>
        </row>
        <row r="793">
          <cell r="T793" t="str">
            <v>FV8</v>
          </cell>
        </row>
        <row r="794">
          <cell r="T794" t="str">
            <v>FV8</v>
          </cell>
        </row>
        <row r="795">
          <cell r="T795" t="str">
            <v>FV8</v>
          </cell>
        </row>
        <row r="796">
          <cell r="T796" t="str">
            <v>FV8</v>
          </cell>
        </row>
        <row r="797">
          <cell r="T797" t="str">
            <v>FV8</v>
          </cell>
        </row>
        <row r="798">
          <cell r="T798" t="str">
            <v>FV8</v>
          </cell>
        </row>
        <row r="799">
          <cell r="T799" t="str">
            <v>FV8</v>
          </cell>
        </row>
        <row r="800">
          <cell r="T800" t="str">
            <v>FV8</v>
          </cell>
        </row>
        <row r="801">
          <cell r="T801" t="str">
            <v>FV8</v>
          </cell>
        </row>
        <row r="802">
          <cell r="T802" t="str">
            <v>FV8</v>
          </cell>
        </row>
        <row r="803">
          <cell r="T803" t="str">
            <v>FV8</v>
          </cell>
        </row>
        <row r="804">
          <cell r="T804" t="str">
            <v>FV8</v>
          </cell>
        </row>
        <row r="805">
          <cell r="T805" t="str">
            <v>FV8</v>
          </cell>
        </row>
        <row r="806">
          <cell r="T806" t="str">
            <v>FV8</v>
          </cell>
        </row>
        <row r="807">
          <cell r="T807" t="str">
            <v>FV8</v>
          </cell>
        </row>
        <row r="808">
          <cell r="T808" t="str">
            <v>FV8</v>
          </cell>
        </row>
        <row r="809">
          <cell r="T809" t="str">
            <v>FV8</v>
          </cell>
        </row>
        <row r="810">
          <cell r="T810" t="str">
            <v>FV8</v>
          </cell>
        </row>
        <row r="811">
          <cell r="T811" t="str">
            <v>FV8</v>
          </cell>
        </row>
        <row r="812">
          <cell r="T812" t="str">
            <v>FV8</v>
          </cell>
        </row>
        <row r="813">
          <cell r="T813" t="str">
            <v>FV8</v>
          </cell>
        </row>
        <row r="814">
          <cell r="T814" t="str">
            <v>FV8</v>
          </cell>
        </row>
        <row r="815">
          <cell r="T815" t="str">
            <v>FV8</v>
          </cell>
        </row>
        <row r="816">
          <cell r="T816" t="str">
            <v>FV8</v>
          </cell>
        </row>
        <row r="817">
          <cell r="T817" t="str">
            <v>FV8</v>
          </cell>
        </row>
        <row r="818">
          <cell r="T818" t="str">
            <v>FV8</v>
          </cell>
        </row>
        <row r="819">
          <cell r="T819" t="str">
            <v>FV8</v>
          </cell>
        </row>
        <row r="820">
          <cell r="T820" t="str">
            <v>FV8</v>
          </cell>
        </row>
        <row r="821">
          <cell r="T821" t="str">
            <v>FV8</v>
          </cell>
        </row>
        <row r="822">
          <cell r="T822" t="str">
            <v>FV8</v>
          </cell>
        </row>
        <row r="823">
          <cell r="T823" t="str">
            <v>FV8</v>
          </cell>
        </row>
        <row r="824">
          <cell r="T824" t="str">
            <v>FV8</v>
          </cell>
        </row>
        <row r="825">
          <cell r="T825" t="str">
            <v>FV8</v>
          </cell>
        </row>
        <row r="826">
          <cell r="T826" t="str">
            <v>FV8</v>
          </cell>
        </row>
        <row r="827">
          <cell r="T827" t="str">
            <v>FV8</v>
          </cell>
        </row>
        <row r="828">
          <cell r="T828" t="str">
            <v>FV8</v>
          </cell>
        </row>
        <row r="829">
          <cell r="T829" t="str">
            <v>FV8</v>
          </cell>
        </row>
        <row r="830">
          <cell r="T830" t="str">
            <v>FV8</v>
          </cell>
        </row>
        <row r="831">
          <cell r="T831" t="str">
            <v>FV8</v>
          </cell>
        </row>
        <row r="832">
          <cell r="T832" t="str">
            <v>FV8</v>
          </cell>
        </row>
        <row r="833">
          <cell r="T833" t="str">
            <v>FV8</v>
          </cell>
        </row>
        <row r="834">
          <cell r="T834" t="str">
            <v>FV8</v>
          </cell>
        </row>
        <row r="835">
          <cell r="T835" t="str">
            <v>FV8</v>
          </cell>
        </row>
        <row r="836">
          <cell r="T836" t="str">
            <v>FV8</v>
          </cell>
        </row>
        <row r="837">
          <cell r="T837" t="str">
            <v>FV8</v>
          </cell>
        </row>
        <row r="838">
          <cell r="T838" t="str">
            <v>FV8</v>
          </cell>
        </row>
        <row r="839">
          <cell r="T839" t="str">
            <v>FV8</v>
          </cell>
        </row>
        <row r="840">
          <cell r="T840" t="str">
            <v>FV8</v>
          </cell>
        </row>
        <row r="841">
          <cell r="T841" t="str">
            <v>FV8</v>
          </cell>
        </row>
        <row r="842">
          <cell r="T842" t="str">
            <v>FV8</v>
          </cell>
        </row>
        <row r="843">
          <cell r="T843" t="str">
            <v>FV8</v>
          </cell>
        </row>
        <row r="844">
          <cell r="T844" t="str">
            <v>FV8</v>
          </cell>
        </row>
        <row r="845">
          <cell r="T845" t="str">
            <v>FV8</v>
          </cell>
        </row>
        <row r="846">
          <cell r="T846" t="str">
            <v>FV8</v>
          </cell>
        </row>
        <row r="847">
          <cell r="T847" t="str">
            <v>FV8</v>
          </cell>
        </row>
        <row r="848">
          <cell r="T848" t="str">
            <v>FV8</v>
          </cell>
        </row>
        <row r="849">
          <cell r="T849" t="str">
            <v>FV8</v>
          </cell>
        </row>
        <row r="850">
          <cell r="T850" t="str">
            <v>FV8</v>
          </cell>
        </row>
        <row r="851">
          <cell r="T851" t="str">
            <v>FV8</v>
          </cell>
        </row>
        <row r="852">
          <cell r="T852" t="str">
            <v>FV8</v>
          </cell>
        </row>
        <row r="853">
          <cell r="T853" t="str">
            <v>FV8</v>
          </cell>
        </row>
        <row r="854">
          <cell r="T854" t="str">
            <v>FV8</v>
          </cell>
        </row>
        <row r="855">
          <cell r="T855" t="str">
            <v>FV8</v>
          </cell>
        </row>
        <row r="856">
          <cell r="T856" t="str">
            <v>FV8</v>
          </cell>
        </row>
        <row r="857">
          <cell r="T857" t="str">
            <v>FV8</v>
          </cell>
        </row>
        <row r="858">
          <cell r="T858" t="str">
            <v>FV8</v>
          </cell>
        </row>
        <row r="859">
          <cell r="T859" t="str">
            <v>FV8</v>
          </cell>
        </row>
        <row r="860">
          <cell r="T860" t="str">
            <v>FV8</v>
          </cell>
        </row>
        <row r="861">
          <cell r="T861" t="str">
            <v>FV8</v>
          </cell>
        </row>
        <row r="862">
          <cell r="T862" t="str">
            <v>FV8</v>
          </cell>
        </row>
        <row r="863">
          <cell r="T863" t="str">
            <v>FV8</v>
          </cell>
        </row>
        <row r="864">
          <cell r="T864" t="str">
            <v>FV8</v>
          </cell>
        </row>
        <row r="865">
          <cell r="T865" t="str">
            <v>FV8</v>
          </cell>
        </row>
        <row r="866">
          <cell r="T866" t="str">
            <v>FV8</v>
          </cell>
        </row>
        <row r="867">
          <cell r="T867" t="str">
            <v>FV8</v>
          </cell>
        </row>
        <row r="868">
          <cell r="T868" t="str">
            <v>FV8</v>
          </cell>
        </row>
        <row r="869">
          <cell r="T869" t="str">
            <v>FV8</v>
          </cell>
        </row>
        <row r="870">
          <cell r="T870" t="str">
            <v>FV8</v>
          </cell>
        </row>
        <row r="871">
          <cell r="T871" t="str">
            <v>FV8</v>
          </cell>
        </row>
        <row r="872">
          <cell r="T872" t="str">
            <v>FV8</v>
          </cell>
        </row>
        <row r="873">
          <cell r="T873" t="str">
            <v>FV8</v>
          </cell>
        </row>
        <row r="874">
          <cell r="T874" t="str">
            <v>FV8</v>
          </cell>
        </row>
        <row r="875">
          <cell r="T875" t="str">
            <v>FV8</v>
          </cell>
        </row>
        <row r="876">
          <cell r="T876" t="str">
            <v>FV8</v>
          </cell>
        </row>
        <row r="877">
          <cell r="T877" t="str">
            <v>FV8</v>
          </cell>
        </row>
        <row r="878">
          <cell r="T878" t="str">
            <v>FV8</v>
          </cell>
        </row>
        <row r="879">
          <cell r="T879" t="str">
            <v>FV8</v>
          </cell>
        </row>
        <row r="880">
          <cell r="T880" t="str">
            <v>FV8</v>
          </cell>
        </row>
        <row r="881">
          <cell r="T881" t="str">
            <v>FV8</v>
          </cell>
        </row>
        <row r="882">
          <cell r="T882" t="str">
            <v>FV8</v>
          </cell>
        </row>
        <row r="883">
          <cell r="T883" t="str">
            <v>FV8</v>
          </cell>
        </row>
        <row r="884">
          <cell r="T884" t="str">
            <v>FV8</v>
          </cell>
        </row>
        <row r="885">
          <cell r="T885" t="str">
            <v>FV8</v>
          </cell>
        </row>
        <row r="886">
          <cell r="T886" t="str">
            <v>FV8</v>
          </cell>
        </row>
        <row r="887">
          <cell r="T887" t="str">
            <v>FV8</v>
          </cell>
        </row>
        <row r="888">
          <cell r="T888" t="str">
            <v>FV8</v>
          </cell>
        </row>
        <row r="889">
          <cell r="T889" t="str">
            <v>FV8</v>
          </cell>
        </row>
        <row r="890">
          <cell r="T890" t="str">
            <v>FV8</v>
          </cell>
        </row>
        <row r="891">
          <cell r="T891" t="str">
            <v>FV8</v>
          </cell>
        </row>
        <row r="892">
          <cell r="T892" t="str">
            <v>FV8</v>
          </cell>
        </row>
        <row r="893">
          <cell r="T893" t="str">
            <v>FV8</v>
          </cell>
        </row>
        <row r="894">
          <cell r="T894" t="str">
            <v>FV8</v>
          </cell>
        </row>
        <row r="895">
          <cell r="T895" t="str">
            <v>FV8</v>
          </cell>
        </row>
        <row r="896">
          <cell r="T896" t="str">
            <v>FV8</v>
          </cell>
        </row>
        <row r="897">
          <cell r="T897" t="str">
            <v>FV8</v>
          </cell>
        </row>
        <row r="898">
          <cell r="T898" t="str">
            <v>FV8</v>
          </cell>
        </row>
        <row r="899">
          <cell r="T899" t="str">
            <v>FV8</v>
          </cell>
        </row>
        <row r="900">
          <cell r="T900" t="str">
            <v>FV8</v>
          </cell>
        </row>
        <row r="901">
          <cell r="T901" t="str">
            <v>FV8</v>
          </cell>
        </row>
        <row r="902">
          <cell r="T902" t="str">
            <v>FV8</v>
          </cell>
        </row>
        <row r="903">
          <cell r="T903" t="str">
            <v>FV8</v>
          </cell>
        </row>
        <row r="904">
          <cell r="T904" t="str">
            <v>FV8</v>
          </cell>
        </row>
        <row r="905">
          <cell r="T905" t="str">
            <v>FV8</v>
          </cell>
        </row>
        <row r="906">
          <cell r="T906" t="str">
            <v>FV8</v>
          </cell>
        </row>
        <row r="907">
          <cell r="T907" t="str">
            <v>FV8</v>
          </cell>
        </row>
        <row r="908">
          <cell r="T908" t="str">
            <v>FV8</v>
          </cell>
        </row>
        <row r="909">
          <cell r="T909" t="str">
            <v>FV8</v>
          </cell>
        </row>
        <row r="910">
          <cell r="T910" t="str">
            <v>FV8</v>
          </cell>
        </row>
        <row r="911">
          <cell r="T911" t="str">
            <v>FV8</v>
          </cell>
        </row>
        <row r="912">
          <cell r="T912" t="str">
            <v>FV8</v>
          </cell>
        </row>
        <row r="913">
          <cell r="T913" t="str">
            <v>FV8</v>
          </cell>
        </row>
        <row r="914">
          <cell r="T914" t="str">
            <v>FV8</v>
          </cell>
        </row>
        <row r="915">
          <cell r="T915" t="str">
            <v>FV8</v>
          </cell>
        </row>
        <row r="916">
          <cell r="T916" t="str">
            <v>FV8</v>
          </cell>
        </row>
        <row r="917">
          <cell r="T917" t="str">
            <v>FV8</v>
          </cell>
        </row>
        <row r="918">
          <cell r="T918" t="str">
            <v>FV8</v>
          </cell>
        </row>
        <row r="919">
          <cell r="T919" t="str">
            <v>FV8</v>
          </cell>
        </row>
        <row r="920">
          <cell r="T920" t="str">
            <v>FV9</v>
          </cell>
        </row>
        <row r="921">
          <cell r="T921" t="str">
            <v>FV9</v>
          </cell>
        </row>
        <row r="922">
          <cell r="T922" t="str">
            <v>FV9</v>
          </cell>
        </row>
        <row r="923">
          <cell r="T923" t="str">
            <v>FV9</v>
          </cell>
        </row>
        <row r="924">
          <cell r="T924" t="str">
            <v>FV9</v>
          </cell>
        </row>
        <row r="925">
          <cell r="T925" t="str">
            <v>FV9</v>
          </cell>
        </row>
        <row r="926">
          <cell r="T926" t="str">
            <v>FV9</v>
          </cell>
        </row>
        <row r="927">
          <cell r="T927" t="str">
            <v>FV9</v>
          </cell>
        </row>
        <row r="928">
          <cell r="T928" t="str">
            <v>FV9</v>
          </cell>
        </row>
        <row r="929">
          <cell r="T929" t="str">
            <v>FV9</v>
          </cell>
        </row>
        <row r="930">
          <cell r="T930" t="str">
            <v>FV9</v>
          </cell>
        </row>
        <row r="931">
          <cell r="T931" t="str">
            <v>FV9</v>
          </cell>
        </row>
        <row r="932">
          <cell r="T932" t="str">
            <v>FV9</v>
          </cell>
        </row>
        <row r="933">
          <cell r="T933" t="str">
            <v>FV9</v>
          </cell>
        </row>
        <row r="934">
          <cell r="T934" t="str">
            <v>FV9</v>
          </cell>
        </row>
        <row r="935">
          <cell r="T935" t="str">
            <v>FV9</v>
          </cell>
        </row>
        <row r="936">
          <cell r="T936" t="str">
            <v>FV9</v>
          </cell>
        </row>
        <row r="937">
          <cell r="T937" t="str">
            <v>FV9</v>
          </cell>
        </row>
        <row r="938">
          <cell r="T938" t="str">
            <v>FV9</v>
          </cell>
        </row>
        <row r="939">
          <cell r="T939" t="str">
            <v>FV9</v>
          </cell>
        </row>
        <row r="940">
          <cell r="T940" t="str">
            <v>FV9</v>
          </cell>
        </row>
        <row r="941">
          <cell r="T941" t="str">
            <v>FV9</v>
          </cell>
        </row>
        <row r="942">
          <cell r="T942" t="str">
            <v>FV9</v>
          </cell>
        </row>
        <row r="943">
          <cell r="T943" t="str">
            <v>FV9</v>
          </cell>
        </row>
        <row r="944">
          <cell r="T944" t="str">
            <v>FV9</v>
          </cell>
        </row>
        <row r="945">
          <cell r="T945" t="str">
            <v>FV9</v>
          </cell>
        </row>
        <row r="946">
          <cell r="T946" t="str">
            <v>FV9</v>
          </cell>
        </row>
        <row r="947">
          <cell r="T947" t="str">
            <v>FV9</v>
          </cell>
        </row>
        <row r="948">
          <cell r="T948" t="str">
            <v>FV9</v>
          </cell>
        </row>
        <row r="949">
          <cell r="T949" t="str">
            <v>FV9</v>
          </cell>
        </row>
        <row r="950">
          <cell r="T950" t="str">
            <v>FV9</v>
          </cell>
        </row>
        <row r="951">
          <cell r="T951" t="str">
            <v>FV9</v>
          </cell>
        </row>
        <row r="952">
          <cell r="T952" t="str">
            <v>FV9</v>
          </cell>
        </row>
        <row r="953">
          <cell r="T953" t="str">
            <v>FV9</v>
          </cell>
        </row>
        <row r="954">
          <cell r="T954" t="str">
            <v>FV9</v>
          </cell>
        </row>
        <row r="955">
          <cell r="T955" t="str">
            <v>FV9</v>
          </cell>
        </row>
        <row r="956">
          <cell r="T956" t="str">
            <v>FV9</v>
          </cell>
        </row>
        <row r="957">
          <cell r="T957" t="str">
            <v>FV9</v>
          </cell>
        </row>
        <row r="958">
          <cell r="T958" t="str">
            <v>FV9</v>
          </cell>
        </row>
        <row r="959">
          <cell r="T959" t="str">
            <v>FV9</v>
          </cell>
        </row>
        <row r="960">
          <cell r="T960" t="str">
            <v>FV9</v>
          </cell>
        </row>
        <row r="961">
          <cell r="T961" t="str">
            <v>FV9</v>
          </cell>
        </row>
        <row r="962">
          <cell r="T962" t="str">
            <v>FV9</v>
          </cell>
        </row>
        <row r="963">
          <cell r="T963" t="str">
            <v>FV9</v>
          </cell>
        </row>
        <row r="964">
          <cell r="T964" t="str">
            <v>FV9</v>
          </cell>
        </row>
        <row r="965">
          <cell r="T965" t="str">
            <v>FV9</v>
          </cell>
        </row>
        <row r="966">
          <cell r="T966" t="str">
            <v>FV9</v>
          </cell>
        </row>
        <row r="967">
          <cell r="T967" t="str">
            <v>FV9</v>
          </cell>
        </row>
        <row r="968">
          <cell r="T968" t="str">
            <v>FV9</v>
          </cell>
        </row>
        <row r="969">
          <cell r="T969" t="str">
            <v>FV9</v>
          </cell>
        </row>
        <row r="970">
          <cell r="T970" t="str">
            <v>FV9</v>
          </cell>
        </row>
        <row r="971">
          <cell r="T971" t="str">
            <v>FV9</v>
          </cell>
        </row>
        <row r="972">
          <cell r="T972" t="str">
            <v>FV9</v>
          </cell>
        </row>
        <row r="973">
          <cell r="T973" t="str">
            <v>FV9</v>
          </cell>
        </row>
        <row r="974">
          <cell r="T974" t="str">
            <v>FV9</v>
          </cell>
        </row>
        <row r="975">
          <cell r="T975" t="str">
            <v>FV9</v>
          </cell>
        </row>
        <row r="976">
          <cell r="T976" t="str">
            <v>FV9</v>
          </cell>
        </row>
        <row r="977">
          <cell r="T977" t="str">
            <v>FV9</v>
          </cell>
        </row>
        <row r="978">
          <cell r="T978" t="str">
            <v>FV9</v>
          </cell>
        </row>
        <row r="979">
          <cell r="T979" t="str">
            <v>FV9</v>
          </cell>
        </row>
        <row r="980">
          <cell r="T980" t="str">
            <v>FV9</v>
          </cell>
        </row>
        <row r="981">
          <cell r="T981" t="str">
            <v>FV9</v>
          </cell>
        </row>
        <row r="982">
          <cell r="T982" t="str">
            <v>FV9</v>
          </cell>
        </row>
        <row r="983">
          <cell r="T983" t="str">
            <v>FV9</v>
          </cell>
        </row>
        <row r="984">
          <cell r="T984" t="str">
            <v>FV9</v>
          </cell>
        </row>
        <row r="985">
          <cell r="T985" t="str">
            <v>FV9</v>
          </cell>
        </row>
        <row r="986">
          <cell r="T986" t="str">
            <v>FV9</v>
          </cell>
        </row>
        <row r="987">
          <cell r="T987" t="str">
            <v>FV9</v>
          </cell>
        </row>
        <row r="988">
          <cell r="T988" t="str">
            <v>FV9</v>
          </cell>
        </row>
        <row r="989">
          <cell r="T989" t="str">
            <v>FV9</v>
          </cell>
        </row>
        <row r="990">
          <cell r="T990" t="str">
            <v>FV9</v>
          </cell>
        </row>
        <row r="991">
          <cell r="T991" t="str">
            <v>FV9</v>
          </cell>
        </row>
        <row r="992">
          <cell r="T992" t="str">
            <v>FV9</v>
          </cell>
        </row>
        <row r="993">
          <cell r="T993" t="str">
            <v>FV9</v>
          </cell>
        </row>
        <row r="994">
          <cell r="T994" t="str">
            <v>FV9</v>
          </cell>
        </row>
        <row r="995">
          <cell r="T995" t="str">
            <v>FV9</v>
          </cell>
        </row>
        <row r="996">
          <cell r="T996" t="str">
            <v>FV9</v>
          </cell>
        </row>
        <row r="997">
          <cell r="T997" t="str">
            <v>FV9</v>
          </cell>
        </row>
        <row r="998">
          <cell r="T998" t="str">
            <v>FV9</v>
          </cell>
        </row>
        <row r="999">
          <cell r="T999" t="str">
            <v>FV9</v>
          </cell>
        </row>
        <row r="1000">
          <cell r="T1000" t="str">
            <v>FV9</v>
          </cell>
        </row>
        <row r="1001">
          <cell r="T1001" t="str">
            <v>FV9</v>
          </cell>
        </row>
        <row r="1002">
          <cell r="T1002" t="str">
            <v>FV9</v>
          </cell>
        </row>
        <row r="1003">
          <cell r="T1003" t="str">
            <v>FV9</v>
          </cell>
        </row>
        <row r="1004">
          <cell r="T1004" t="str">
            <v>FV9</v>
          </cell>
        </row>
        <row r="1005">
          <cell r="T1005" t="str">
            <v>FV9</v>
          </cell>
        </row>
        <row r="1006">
          <cell r="T1006" t="str">
            <v>FV9</v>
          </cell>
        </row>
        <row r="1007">
          <cell r="T1007" t="str">
            <v>FV9</v>
          </cell>
        </row>
        <row r="1008">
          <cell r="T1008" t="str">
            <v>FV9</v>
          </cell>
        </row>
        <row r="1009">
          <cell r="T1009" t="str">
            <v>FV9</v>
          </cell>
        </row>
        <row r="1010">
          <cell r="T1010" t="str">
            <v>FV9</v>
          </cell>
        </row>
        <row r="1011">
          <cell r="T1011" t="str">
            <v>FV9</v>
          </cell>
        </row>
        <row r="1012">
          <cell r="T1012" t="str">
            <v>FV9</v>
          </cell>
        </row>
        <row r="1013">
          <cell r="T1013" t="str">
            <v>FV9</v>
          </cell>
        </row>
        <row r="1014">
          <cell r="T1014" t="str">
            <v>FV9</v>
          </cell>
        </row>
        <row r="1015">
          <cell r="T1015" t="str">
            <v>FV9</v>
          </cell>
        </row>
        <row r="1016">
          <cell r="T1016" t="str">
            <v>FV9</v>
          </cell>
        </row>
        <row r="1017">
          <cell r="T1017" t="str">
            <v>FV9</v>
          </cell>
        </row>
        <row r="1018">
          <cell r="T1018" t="str">
            <v>FV9</v>
          </cell>
        </row>
        <row r="1019">
          <cell r="T1019" t="str">
            <v>FV9</v>
          </cell>
        </row>
        <row r="1020">
          <cell r="T1020" t="str">
            <v>FV9</v>
          </cell>
        </row>
        <row r="1021">
          <cell r="T1021" t="str">
            <v>FV9</v>
          </cell>
        </row>
        <row r="1022">
          <cell r="T1022" t="str">
            <v>FV9</v>
          </cell>
        </row>
        <row r="1023">
          <cell r="T1023" t="str">
            <v>FV9</v>
          </cell>
        </row>
        <row r="1024">
          <cell r="T1024" t="str">
            <v>FV9</v>
          </cell>
        </row>
        <row r="1025">
          <cell r="T1025" t="str">
            <v>FV9</v>
          </cell>
        </row>
        <row r="1026">
          <cell r="T1026" t="str">
            <v>FV9</v>
          </cell>
        </row>
        <row r="1027">
          <cell r="T1027" t="str">
            <v>FV9</v>
          </cell>
        </row>
        <row r="1028">
          <cell r="T1028" t="str">
            <v>FV9</v>
          </cell>
        </row>
        <row r="1029">
          <cell r="T1029" t="str">
            <v>FV9</v>
          </cell>
        </row>
        <row r="1030">
          <cell r="T1030" t="str">
            <v>FV9</v>
          </cell>
        </row>
        <row r="1031">
          <cell r="T1031" t="str">
            <v>FV9</v>
          </cell>
        </row>
        <row r="1032">
          <cell r="T1032" t="str">
            <v>FV9</v>
          </cell>
        </row>
        <row r="1033">
          <cell r="T1033" t="str">
            <v>FV9</v>
          </cell>
        </row>
        <row r="1034">
          <cell r="T1034" t="str">
            <v>FV9</v>
          </cell>
        </row>
        <row r="1035">
          <cell r="T1035" t="str">
            <v>FV9</v>
          </cell>
        </row>
        <row r="1036">
          <cell r="T1036" t="str">
            <v>FV9</v>
          </cell>
        </row>
        <row r="1037">
          <cell r="T1037" t="str">
            <v>FV9</v>
          </cell>
        </row>
        <row r="1038">
          <cell r="T1038" t="str">
            <v>FV9</v>
          </cell>
        </row>
        <row r="1039">
          <cell r="T1039" t="str">
            <v>FV9</v>
          </cell>
        </row>
        <row r="1040">
          <cell r="T1040" t="str">
            <v>FV9</v>
          </cell>
        </row>
        <row r="1041">
          <cell r="T1041" t="str">
            <v>FV9</v>
          </cell>
        </row>
        <row r="1042">
          <cell r="T1042" t="str">
            <v>FV9</v>
          </cell>
        </row>
        <row r="1043">
          <cell r="T1043" t="str">
            <v>FV9</v>
          </cell>
        </row>
        <row r="1044">
          <cell r="T1044" t="str">
            <v>FV9</v>
          </cell>
        </row>
        <row r="1045">
          <cell r="T1045" t="str">
            <v>FV9</v>
          </cell>
        </row>
        <row r="1046">
          <cell r="T1046" t="str">
            <v>FV9</v>
          </cell>
        </row>
        <row r="1047">
          <cell r="T1047" t="str">
            <v>FV9</v>
          </cell>
        </row>
        <row r="1048">
          <cell r="T1048" t="str">
            <v>FV9</v>
          </cell>
        </row>
        <row r="1049">
          <cell r="T1049" t="str">
            <v>FV9</v>
          </cell>
        </row>
        <row r="1050">
          <cell r="T1050" t="str">
            <v>FV9</v>
          </cell>
        </row>
        <row r="1051">
          <cell r="T1051" t="str">
            <v>FV9</v>
          </cell>
        </row>
        <row r="1052">
          <cell r="T1052" t="str">
            <v>FV9</v>
          </cell>
        </row>
        <row r="1053">
          <cell r="T1053" t="str">
            <v>FV9</v>
          </cell>
        </row>
        <row r="1054">
          <cell r="T1054" t="str">
            <v>FV9</v>
          </cell>
        </row>
        <row r="1055">
          <cell r="T1055" t="str">
            <v>FV9</v>
          </cell>
        </row>
        <row r="1056">
          <cell r="T1056" t="str">
            <v>FV9</v>
          </cell>
        </row>
        <row r="1057">
          <cell r="T1057" t="str">
            <v>FV9</v>
          </cell>
        </row>
        <row r="1058">
          <cell r="T1058" t="str">
            <v>FV9</v>
          </cell>
        </row>
        <row r="1059">
          <cell r="T1059" t="str">
            <v>FV9</v>
          </cell>
        </row>
        <row r="1060">
          <cell r="T1060" t="str">
            <v>FV9</v>
          </cell>
        </row>
        <row r="1061">
          <cell r="T1061" t="str">
            <v>FV9</v>
          </cell>
        </row>
        <row r="1062">
          <cell r="T1062" t="str">
            <v>FV9</v>
          </cell>
        </row>
        <row r="1063">
          <cell r="T1063" t="str">
            <v>FV9</v>
          </cell>
        </row>
        <row r="1064">
          <cell r="T1064" t="str">
            <v>FV9</v>
          </cell>
        </row>
        <row r="1065">
          <cell r="T1065" t="str">
            <v>FV9</v>
          </cell>
        </row>
        <row r="1066">
          <cell r="T1066" t="str">
            <v>FV9</v>
          </cell>
        </row>
        <row r="1067">
          <cell r="T1067" t="str">
            <v>FV9</v>
          </cell>
        </row>
        <row r="1068">
          <cell r="T1068" t="str">
            <v>FV9</v>
          </cell>
        </row>
        <row r="1069">
          <cell r="T1069" t="str">
            <v>FV9</v>
          </cell>
        </row>
        <row r="1070">
          <cell r="T1070" t="str">
            <v>FV9</v>
          </cell>
        </row>
        <row r="1071">
          <cell r="T1071" t="str">
            <v>FV9</v>
          </cell>
        </row>
        <row r="1072">
          <cell r="T1072" t="str">
            <v>FV9</v>
          </cell>
        </row>
        <row r="1073">
          <cell r="T1073" t="str">
            <v>FV9</v>
          </cell>
        </row>
        <row r="1074">
          <cell r="T1074" t="str">
            <v>FV9</v>
          </cell>
        </row>
        <row r="1075">
          <cell r="T1075" t="str">
            <v>FV9</v>
          </cell>
        </row>
        <row r="1076">
          <cell r="T1076" t="str">
            <v>FV9</v>
          </cell>
        </row>
        <row r="1077">
          <cell r="T1077" t="str">
            <v>FV9</v>
          </cell>
        </row>
        <row r="1078">
          <cell r="T1078" t="str">
            <v>FV9</v>
          </cell>
        </row>
        <row r="1079">
          <cell r="T1079" t="str">
            <v>FV9</v>
          </cell>
        </row>
        <row r="1080">
          <cell r="T1080" t="str">
            <v>FV9</v>
          </cell>
        </row>
        <row r="1081">
          <cell r="T1081" t="str">
            <v>FV9</v>
          </cell>
        </row>
        <row r="1082">
          <cell r="T1082" t="str">
            <v>FV9</v>
          </cell>
        </row>
        <row r="1083">
          <cell r="T1083" t="str">
            <v>FV9</v>
          </cell>
        </row>
        <row r="1084">
          <cell r="T1084" t="str">
            <v>FV9</v>
          </cell>
        </row>
        <row r="1085">
          <cell r="T1085" t="str">
            <v>FV9</v>
          </cell>
        </row>
        <row r="1086">
          <cell r="T1086" t="str">
            <v>FV9</v>
          </cell>
        </row>
        <row r="1087">
          <cell r="T1087" t="str">
            <v>FV9</v>
          </cell>
        </row>
        <row r="1088">
          <cell r="T1088" t="str">
            <v>FV9</v>
          </cell>
        </row>
        <row r="1089">
          <cell r="T1089" t="str">
            <v>FV9</v>
          </cell>
        </row>
        <row r="1090">
          <cell r="T1090" t="str">
            <v>FV9</v>
          </cell>
        </row>
        <row r="1091">
          <cell r="T1091" t="str">
            <v>FV9</v>
          </cell>
        </row>
        <row r="1092">
          <cell r="T1092" t="str">
            <v>FV15</v>
          </cell>
        </row>
        <row r="1093">
          <cell r="T1093" t="str">
            <v>FV15</v>
          </cell>
        </row>
        <row r="1094">
          <cell r="T1094" t="str">
            <v>FV12</v>
          </cell>
        </row>
        <row r="1095">
          <cell r="T1095" t="str">
            <v>FV15</v>
          </cell>
        </row>
        <row r="1096">
          <cell r="T1096" t="str">
            <v>FV10</v>
          </cell>
        </row>
        <row r="1097">
          <cell r="T1097" t="str">
            <v>FV10</v>
          </cell>
        </row>
        <row r="1098">
          <cell r="T1098" t="str">
            <v>FV10</v>
          </cell>
        </row>
        <row r="1099">
          <cell r="T1099" t="str">
            <v>FV10</v>
          </cell>
        </row>
        <row r="1100">
          <cell r="T1100" t="str">
            <v>FV10</v>
          </cell>
        </row>
        <row r="1101">
          <cell r="T1101" t="str">
            <v>FV10</v>
          </cell>
        </row>
        <row r="1102">
          <cell r="T1102" t="str">
            <v>FV10</v>
          </cell>
        </row>
        <row r="1103">
          <cell r="T1103" t="str">
            <v>FV10</v>
          </cell>
        </row>
        <row r="1104">
          <cell r="T1104" t="str">
            <v>FV10</v>
          </cell>
        </row>
        <row r="1105">
          <cell r="T1105" t="str">
            <v>FV10</v>
          </cell>
        </row>
        <row r="1106">
          <cell r="T1106" t="str">
            <v>FV10</v>
          </cell>
        </row>
        <row r="1107">
          <cell r="T1107" t="str">
            <v>FV10</v>
          </cell>
        </row>
        <row r="1108">
          <cell r="T1108" t="str">
            <v>FV10</v>
          </cell>
        </row>
        <row r="1109">
          <cell r="T1109" t="str">
            <v>FV10</v>
          </cell>
        </row>
        <row r="1110">
          <cell r="T1110" t="str">
            <v>FV11</v>
          </cell>
        </row>
        <row r="1111">
          <cell r="T1111" t="str">
            <v>FV11</v>
          </cell>
        </row>
        <row r="1112">
          <cell r="T1112" t="str">
            <v>FV11</v>
          </cell>
        </row>
        <row r="1113">
          <cell r="T1113" t="str">
            <v>FV11</v>
          </cell>
        </row>
        <row r="1114">
          <cell r="T1114" t="str">
            <v>FV11</v>
          </cell>
        </row>
        <row r="1115">
          <cell r="T1115" t="str">
            <v>FV11</v>
          </cell>
        </row>
        <row r="1116">
          <cell r="T1116" t="str">
            <v>FV11</v>
          </cell>
        </row>
        <row r="1117">
          <cell r="T1117" t="str">
            <v>FV11</v>
          </cell>
        </row>
        <row r="1118">
          <cell r="T1118" t="str">
            <v>FV11</v>
          </cell>
        </row>
        <row r="1119">
          <cell r="T1119" t="str">
            <v>FV11</v>
          </cell>
        </row>
        <row r="1120">
          <cell r="T1120" t="str">
            <v>FV11</v>
          </cell>
        </row>
        <row r="1121">
          <cell r="T1121" t="str">
            <v>FV11</v>
          </cell>
        </row>
        <row r="1122">
          <cell r="T1122" t="str">
            <v>FV11</v>
          </cell>
        </row>
        <row r="1123">
          <cell r="T1123" t="str">
            <v>FV11</v>
          </cell>
        </row>
        <row r="1124">
          <cell r="T1124" t="str">
            <v>FV12</v>
          </cell>
        </row>
        <row r="1125">
          <cell r="T1125" t="str">
            <v>FV12</v>
          </cell>
        </row>
        <row r="1126">
          <cell r="T1126" t="str">
            <v>FV12</v>
          </cell>
        </row>
        <row r="1127">
          <cell r="T1127" t="str">
            <v>FV12</v>
          </cell>
        </row>
        <row r="1128">
          <cell r="T1128" t="str">
            <v>FV15</v>
          </cell>
        </row>
        <row r="1129">
          <cell r="T1129" t="str">
            <v>FV15</v>
          </cell>
        </row>
        <row r="1130">
          <cell r="T1130" t="str">
            <v>FV12</v>
          </cell>
        </row>
        <row r="1131">
          <cell r="T1131" t="str">
            <v>FV12</v>
          </cell>
        </row>
        <row r="1132">
          <cell r="T1132" t="str">
            <v>FV12</v>
          </cell>
        </row>
        <row r="1133">
          <cell r="T1133" t="str">
            <v>FV13</v>
          </cell>
        </row>
        <row r="1134">
          <cell r="T1134" t="str">
            <v>FV10</v>
          </cell>
        </row>
        <row r="1135">
          <cell r="T1135" t="str">
            <v>FV10</v>
          </cell>
        </row>
        <row r="1136">
          <cell r="T1136" t="str">
            <v>FV13</v>
          </cell>
        </row>
        <row r="1137">
          <cell r="T1137" t="str">
            <v>FV13</v>
          </cell>
        </row>
        <row r="1138">
          <cell r="T1138" t="str">
            <v>FV14</v>
          </cell>
        </row>
        <row r="1139">
          <cell r="T1139" t="str">
            <v>FV14</v>
          </cell>
        </row>
        <row r="1140">
          <cell r="T1140" t="str">
            <v>FV14</v>
          </cell>
        </row>
        <row r="1141">
          <cell r="T1141" t="str">
            <v>FV14.1</v>
          </cell>
        </row>
        <row r="1142">
          <cell r="T1142" t="str">
            <v>FV14</v>
          </cell>
        </row>
        <row r="1143">
          <cell r="T1143" t="str">
            <v>FV14</v>
          </cell>
        </row>
        <row r="1144">
          <cell r="T1144" t="str">
            <v>FV14</v>
          </cell>
        </row>
        <row r="1145">
          <cell r="T1145" t="str">
            <v>FV14</v>
          </cell>
        </row>
        <row r="1146">
          <cell r="T1146" t="str">
            <v>FV14</v>
          </cell>
        </row>
        <row r="1147">
          <cell r="T1147" t="str">
            <v>FV14.1</v>
          </cell>
        </row>
        <row r="1148">
          <cell r="T1148" t="str">
            <v>FV15</v>
          </cell>
        </row>
        <row r="1149">
          <cell r="T1149" t="str">
            <v>FV15</v>
          </cell>
        </row>
        <row r="1150">
          <cell r="T1150" t="str">
            <v>FV15</v>
          </cell>
        </row>
        <row r="1151">
          <cell r="T1151" t="str">
            <v>FV15</v>
          </cell>
        </row>
        <row r="1152">
          <cell r="T1152" t="str">
            <v>FV15</v>
          </cell>
        </row>
        <row r="1153">
          <cell r="T1153" t="str">
            <v>FV15</v>
          </cell>
        </row>
        <row r="1154">
          <cell r="T1154" t="str">
            <v>FV15</v>
          </cell>
        </row>
        <row r="1155">
          <cell r="T1155" t="str">
            <v>FV15</v>
          </cell>
        </row>
        <row r="1156">
          <cell r="T1156" t="str">
            <v>FV15</v>
          </cell>
        </row>
        <row r="1157">
          <cell r="T1157" t="str">
            <v>FV15</v>
          </cell>
        </row>
        <row r="1158">
          <cell r="T1158" t="str">
            <v>FV15</v>
          </cell>
        </row>
        <row r="1159">
          <cell r="T1159" t="str">
            <v>FV15</v>
          </cell>
        </row>
        <row r="1160">
          <cell r="T1160" t="str">
            <v>FV10</v>
          </cell>
        </row>
        <row r="1161">
          <cell r="T1161" t="str">
            <v>FV10</v>
          </cell>
        </row>
        <row r="1162">
          <cell r="T1162" t="str">
            <v>FV10</v>
          </cell>
        </row>
        <row r="1163">
          <cell r="T1163" t="str">
            <v>FV10</v>
          </cell>
        </row>
        <row r="1164">
          <cell r="T1164" t="str">
            <v>FV10</v>
          </cell>
        </row>
        <row r="1165">
          <cell r="T1165" t="str">
            <v>FV10</v>
          </cell>
        </row>
        <row r="1166">
          <cell r="T1166" t="str">
            <v>FV10</v>
          </cell>
        </row>
        <row r="1167">
          <cell r="T1167" t="str">
            <v>FV10</v>
          </cell>
        </row>
        <row r="1168">
          <cell r="T1168" t="str">
            <v>FV10</v>
          </cell>
        </row>
        <row r="1169">
          <cell r="T1169" t="str">
            <v>FV10</v>
          </cell>
        </row>
        <row r="1170">
          <cell r="T1170" t="str">
            <v>FV10</v>
          </cell>
        </row>
        <row r="1171">
          <cell r="T1171" t="str">
            <v>FV10</v>
          </cell>
        </row>
        <row r="1172">
          <cell r="T1172" t="str">
            <v>FV10</v>
          </cell>
        </row>
        <row r="1173">
          <cell r="T1173" t="str">
            <v>FV10</v>
          </cell>
        </row>
        <row r="1174">
          <cell r="T1174" t="str">
            <v>FV10</v>
          </cell>
        </row>
        <row r="1175">
          <cell r="T1175" t="str">
            <v>FV10</v>
          </cell>
        </row>
        <row r="1176">
          <cell r="T1176" t="str">
            <v>FV10</v>
          </cell>
        </row>
        <row r="1177">
          <cell r="T1177" t="str">
            <v>FV10</v>
          </cell>
        </row>
        <row r="1178">
          <cell r="T1178" t="str">
            <v>FV11</v>
          </cell>
        </row>
        <row r="1179">
          <cell r="T1179" t="str">
            <v>FV11</v>
          </cell>
        </row>
        <row r="1180">
          <cell r="T1180" t="str">
            <v>FV11</v>
          </cell>
        </row>
        <row r="1181">
          <cell r="T1181" t="str">
            <v>FV11</v>
          </cell>
        </row>
        <row r="1182">
          <cell r="T1182" t="str">
            <v>FV11</v>
          </cell>
        </row>
        <row r="1183">
          <cell r="T1183" t="str">
            <v>FV11</v>
          </cell>
        </row>
        <row r="1184">
          <cell r="T1184" t="str">
            <v>FV11</v>
          </cell>
        </row>
        <row r="1185">
          <cell r="T1185" t="str">
            <v>FV11</v>
          </cell>
        </row>
        <row r="1186">
          <cell r="T1186" t="str">
            <v>FV11</v>
          </cell>
        </row>
        <row r="1187">
          <cell r="T1187" t="str">
            <v>FV11</v>
          </cell>
        </row>
        <row r="1188">
          <cell r="T1188" t="str">
            <v>FV11</v>
          </cell>
        </row>
        <row r="1189">
          <cell r="T1189" t="str">
            <v>FV11</v>
          </cell>
        </row>
        <row r="1190">
          <cell r="T1190" t="str">
            <v>FV11</v>
          </cell>
        </row>
        <row r="1191">
          <cell r="T1191" t="str">
            <v>FV11</v>
          </cell>
        </row>
        <row r="1192">
          <cell r="T1192" t="str">
            <v>FV11</v>
          </cell>
        </row>
        <row r="1193">
          <cell r="T1193" t="str">
            <v>FV11</v>
          </cell>
        </row>
        <row r="1194">
          <cell r="T1194" t="str">
            <v>FV11</v>
          </cell>
        </row>
        <row r="1195">
          <cell r="T1195" t="str">
            <v>FV12</v>
          </cell>
        </row>
        <row r="1196">
          <cell r="T1196" t="str">
            <v>FV12</v>
          </cell>
        </row>
        <row r="1197">
          <cell r="T1197" t="str">
            <v>FV12</v>
          </cell>
        </row>
        <row r="1198">
          <cell r="T1198" t="str">
            <v>FV12</v>
          </cell>
        </row>
        <row r="1199">
          <cell r="T1199" t="str">
            <v>FV12</v>
          </cell>
        </row>
        <row r="1200">
          <cell r="T1200" t="str">
            <v>FV12</v>
          </cell>
        </row>
        <row r="1201">
          <cell r="T1201" t="str">
            <v>FV12</v>
          </cell>
        </row>
        <row r="1202">
          <cell r="T1202" t="str">
            <v>FV12</v>
          </cell>
        </row>
        <row r="1203">
          <cell r="T1203" t="str">
            <v>FV12</v>
          </cell>
        </row>
        <row r="1204">
          <cell r="T1204" t="str">
            <v>FV12</v>
          </cell>
        </row>
        <row r="1205">
          <cell r="T1205" t="str">
            <v>FV11</v>
          </cell>
        </row>
        <row r="1206">
          <cell r="T1206" t="str">
            <v>FV11</v>
          </cell>
        </row>
        <row r="1207">
          <cell r="T1207" t="str">
            <v>FV11</v>
          </cell>
        </row>
        <row r="1208">
          <cell r="T1208" t="str">
            <v>FV11</v>
          </cell>
        </row>
        <row r="1209">
          <cell r="T1209" t="str">
            <v>FV11</v>
          </cell>
        </row>
        <row r="1210">
          <cell r="T1210" t="str">
            <v>FV11</v>
          </cell>
        </row>
        <row r="1211">
          <cell r="T1211" t="str">
            <v>FV11</v>
          </cell>
        </row>
        <row r="1212">
          <cell r="T1212" t="str">
            <v>FV11</v>
          </cell>
        </row>
        <row r="1213">
          <cell r="T1213" t="str">
            <v>FV12</v>
          </cell>
        </row>
        <row r="1214">
          <cell r="T1214" t="str">
            <v>FV12</v>
          </cell>
        </row>
        <row r="1215">
          <cell r="T1215" t="str">
            <v>FV12</v>
          </cell>
        </row>
        <row r="1216">
          <cell r="T1216" t="str">
            <v>FV12</v>
          </cell>
        </row>
        <row r="1217">
          <cell r="T1217" t="str">
            <v>FV12</v>
          </cell>
        </row>
        <row r="1218">
          <cell r="T1218" t="str">
            <v>FV12</v>
          </cell>
        </row>
        <row r="1219">
          <cell r="T1219" t="str">
            <v>FV12</v>
          </cell>
        </row>
        <row r="1220">
          <cell r="T1220" t="str">
            <v>FV12</v>
          </cell>
        </row>
        <row r="1221">
          <cell r="T1221" t="str">
            <v>FV12</v>
          </cell>
        </row>
        <row r="1222">
          <cell r="T1222" t="str">
            <v>FV12</v>
          </cell>
        </row>
        <row r="1223">
          <cell r="T1223" t="str">
            <v>FV12</v>
          </cell>
        </row>
        <row r="1224">
          <cell r="T1224" t="str">
            <v>FV12</v>
          </cell>
        </row>
        <row r="1225">
          <cell r="T1225" t="str">
            <v>FV12</v>
          </cell>
        </row>
        <row r="1226">
          <cell r="T1226" t="str">
            <v>FV12</v>
          </cell>
        </row>
        <row r="1227">
          <cell r="T1227" t="str">
            <v>FV12</v>
          </cell>
        </row>
        <row r="1228">
          <cell r="T1228" t="str">
            <v>FV12</v>
          </cell>
        </row>
        <row r="1229">
          <cell r="T1229" t="str">
            <v>FV12</v>
          </cell>
        </row>
        <row r="1230">
          <cell r="T1230" t="str">
            <v>FV12</v>
          </cell>
        </row>
        <row r="1231">
          <cell r="T1231" t="str">
            <v>FV12</v>
          </cell>
        </row>
        <row r="1232">
          <cell r="T1232" t="str">
            <v>FV12</v>
          </cell>
        </row>
        <row r="1233">
          <cell r="T1233" t="str">
            <v>FV12</v>
          </cell>
        </row>
        <row r="1234">
          <cell r="T1234" t="str">
            <v>FV12</v>
          </cell>
        </row>
        <row r="1235">
          <cell r="T1235" t="str">
            <v>FV12</v>
          </cell>
        </row>
        <row r="1236">
          <cell r="T1236" t="str">
            <v>FV12</v>
          </cell>
        </row>
        <row r="1237">
          <cell r="T1237" t="str">
            <v>FV14</v>
          </cell>
        </row>
        <row r="1238">
          <cell r="T1238" t="str">
            <v>FV14</v>
          </cell>
        </row>
        <row r="1239">
          <cell r="T1239" t="str">
            <v>FV14</v>
          </cell>
        </row>
        <row r="1240">
          <cell r="T1240" t="str">
            <v>FV15</v>
          </cell>
        </row>
        <row r="1241">
          <cell r="T1241" t="str">
            <v>FV15</v>
          </cell>
        </row>
        <row r="1242">
          <cell r="T1242" t="str">
            <v>FV15</v>
          </cell>
        </row>
        <row r="1243">
          <cell r="T1243" t="str">
            <v>FV15</v>
          </cell>
        </row>
        <row r="1244">
          <cell r="T1244" t="str">
            <v>FV15</v>
          </cell>
        </row>
        <row r="1245">
          <cell r="T1245" t="str">
            <v>FV16</v>
          </cell>
        </row>
        <row r="1246">
          <cell r="T1246" t="str">
            <v>FV16</v>
          </cell>
        </row>
        <row r="1247">
          <cell r="T1247" t="str">
            <v>FV16</v>
          </cell>
        </row>
        <row r="1248">
          <cell r="T1248" t="str">
            <v>FV16</v>
          </cell>
        </row>
        <row r="1249">
          <cell r="T1249" t="str">
            <v>FV16</v>
          </cell>
        </row>
        <row r="1250">
          <cell r="T1250" t="str">
            <v>FV16</v>
          </cell>
        </row>
        <row r="1251">
          <cell r="T1251" t="str">
            <v>FV16</v>
          </cell>
        </row>
        <row r="1252">
          <cell r="T1252" t="str">
            <v>FV16</v>
          </cell>
        </row>
        <row r="1253">
          <cell r="T1253" t="str">
            <v>FV16</v>
          </cell>
        </row>
        <row r="1254">
          <cell r="T1254" t="str">
            <v>FV16</v>
          </cell>
        </row>
        <row r="1255">
          <cell r="T1255" t="str">
            <v>FV20</v>
          </cell>
        </row>
        <row r="1256">
          <cell r="T1256" t="str">
            <v>FV20</v>
          </cell>
        </row>
        <row r="1257">
          <cell r="T1257" t="str">
            <v>FV20</v>
          </cell>
        </row>
        <row r="1258">
          <cell r="T1258" t="str">
            <v>FV20</v>
          </cell>
        </row>
        <row r="1259">
          <cell r="T1259" t="str">
            <v>FV13</v>
          </cell>
        </row>
        <row r="1260">
          <cell r="T1260" t="str">
            <v>FV13</v>
          </cell>
        </row>
        <row r="1261">
          <cell r="T1261" t="str">
            <v>FV13</v>
          </cell>
        </row>
        <row r="1262">
          <cell r="T1262" t="str">
            <v>FV12</v>
          </cell>
        </row>
        <row r="1263">
          <cell r="T1263" t="str">
            <v>FV12</v>
          </cell>
        </row>
        <row r="1264">
          <cell r="T1264" t="str">
            <v>FV12</v>
          </cell>
        </row>
        <row r="1265">
          <cell r="T1265" t="str">
            <v>FV12</v>
          </cell>
        </row>
        <row r="1266">
          <cell r="T1266" t="str">
            <v>FV12</v>
          </cell>
        </row>
        <row r="1267">
          <cell r="T1267" t="str">
            <v>FV12</v>
          </cell>
        </row>
        <row r="1268">
          <cell r="T1268" t="str">
            <v>FV12</v>
          </cell>
        </row>
        <row r="1269">
          <cell r="T1269" t="str">
            <v>FV12</v>
          </cell>
        </row>
        <row r="1270">
          <cell r="T1270" t="str">
            <v>FV12</v>
          </cell>
        </row>
        <row r="1271">
          <cell r="T1271" t="str">
            <v>FV12</v>
          </cell>
        </row>
        <row r="1272">
          <cell r="T1272" t="str">
            <v>FV12</v>
          </cell>
        </row>
        <row r="1273">
          <cell r="T1273" t="str">
            <v>FV12</v>
          </cell>
        </row>
        <row r="1274">
          <cell r="T1274" t="str">
            <v>FV13</v>
          </cell>
        </row>
        <row r="1275">
          <cell r="T1275" t="str">
            <v>FV13</v>
          </cell>
        </row>
        <row r="1276">
          <cell r="T1276" t="str">
            <v>FV13</v>
          </cell>
        </row>
        <row r="1277">
          <cell r="T1277" t="str">
            <v>FV13</v>
          </cell>
        </row>
        <row r="1278">
          <cell r="T1278" t="str">
            <v>FV13</v>
          </cell>
        </row>
        <row r="1279">
          <cell r="T1279" t="str">
            <v>FV13</v>
          </cell>
        </row>
        <row r="1280">
          <cell r="T1280" t="str">
            <v>FV13</v>
          </cell>
        </row>
        <row r="1281">
          <cell r="T1281" t="str">
            <v>FV13</v>
          </cell>
        </row>
        <row r="1282">
          <cell r="T1282" t="str">
            <v>FV13</v>
          </cell>
        </row>
        <row r="1283">
          <cell r="T1283" t="str">
            <v>FV13</v>
          </cell>
        </row>
        <row r="1284">
          <cell r="T1284" t="str">
            <v>FV13</v>
          </cell>
        </row>
        <row r="1285">
          <cell r="T1285" t="str">
            <v>FV13</v>
          </cell>
        </row>
        <row r="1286">
          <cell r="T1286" t="str">
            <v>FV13</v>
          </cell>
        </row>
        <row r="1287">
          <cell r="T1287" t="str">
            <v>FV13</v>
          </cell>
        </row>
        <row r="1288">
          <cell r="T1288" t="str">
            <v>FV13</v>
          </cell>
        </row>
        <row r="1289">
          <cell r="T1289" t="str">
            <v>FV13</v>
          </cell>
        </row>
        <row r="1290">
          <cell r="T1290" t="str">
            <v>FV13</v>
          </cell>
        </row>
        <row r="1291">
          <cell r="T1291" t="str">
            <v>FV13</v>
          </cell>
        </row>
        <row r="1292">
          <cell r="T1292" t="str">
            <v>FV13</v>
          </cell>
        </row>
        <row r="1293">
          <cell r="T1293" t="str">
            <v>FV13</v>
          </cell>
        </row>
        <row r="1294">
          <cell r="T1294" t="str">
            <v>FV13</v>
          </cell>
        </row>
        <row r="1295">
          <cell r="T1295" t="str">
            <v>FV13</v>
          </cell>
        </row>
        <row r="1296">
          <cell r="T1296" t="str">
            <v>FV13</v>
          </cell>
        </row>
        <row r="1297">
          <cell r="T1297" t="str">
            <v>FV13</v>
          </cell>
        </row>
        <row r="1298">
          <cell r="T1298" t="str">
            <v>FV13</v>
          </cell>
        </row>
        <row r="1299">
          <cell r="T1299" t="str">
            <v>FV13</v>
          </cell>
        </row>
        <row r="1300">
          <cell r="T1300" t="str">
            <v>FV13</v>
          </cell>
        </row>
        <row r="1301">
          <cell r="T1301" t="str">
            <v>FV13</v>
          </cell>
        </row>
        <row r="1302">
          <cell r="T1302" t="str">
            <v>FV13</v>
          </cell>
        </row>
        <row r="1303">
          <cell r="T1303" t="str">
            <v>FV14</v>
          </cell>
        </row>
        <row r="1304">
          <cell r="T1304" t="str">
            <v>FV14</v>
          </cell>
        </row>
        <row r="1305">
          <cell r="T1305" t="str">
            <v>FV20</v>
          </cell>
        </row>
        <row r="1306">
          <cell r="T1306" t="str">
            <v>FV20</v>
          </cell>
        </row>
        <row r="1307">
          <cell r="T1307" t="str">
            <v>FV20</v>
          </cell>
        </row>
        <row r="1308">
          <cell r="T1308" t="str">
            <v>FV20</v>
          </cell>
        </row>
        <row r="1309">
          <cell r="T1309" t="str">
            <v>FV15</v>
          </cell>
        </row>
        <row r="1310">
          <cell r="T1310" t="str">
            <v>FV16</v>
          </cell>
        </row>
        <row r="1311">
          <cell r="T1311" t="str">
            <v>FV16</v>
          </cell>
        </row>
        <row r="1312">
          <cell r="T1312" t="str">
            <v>FV16</v>
          </cell>
        </row>
        <row r="1313">
          <cell r="T1313" t="str">
            <v>FV16</v>
          </cell>
        </row>
        <row r="1314">
          <cell r="T1314" t="str">
            <v>FV16</v>
          </cell>
        </row>
        <row r="1315">
          <cell r="T1315" t="str">
            <v>FV16</v>
          </cell>
        </row>
        <row r="1316">
          <cell r="T1316" t="str">
            <v>FV16</v>
          </cell>
        </row>
        <row r="1317">
          <cell r="T1317" t="str">
            <v>FV16</v>
          </cell>
        </row>
        <row r="1318">
          <cell r="T1318" t="str">
            <v>FV16</v>
          </cell>
        </row>
        <row r="1319">
          <cell r="T1319" t="str">
            <v>FV16</v>
          </cell>
        </row>
        <row r="1320">
          <cell r="T1320" t="str">
            <v>FV16</v>
          </cell>
        </row>
        <row r="1321">
          <cell r="T1321" t="str">
            <v>FV16</v>
          </cell>
        </row>
        <row r="1322">
          <cell r="T1322" t="str">
            <v>FV21</v>
          </cell>
        </row>
        <row r="1323">
          <cell r="T1323" t="str">
            <v>FV21</v>
          </cell>
        </row>
        <row r="1324">
          <cell r="T1324" t="str">
            <v>FV21</v>
          </cell>
        </row>
        <row r="1325">
          <cell r="T1325" t="str">
            <v>FV21</v>
          </cell>
        </row>
        <row r="1326">
          <cell r="T1326" t="str">
            <v>FV14.1</v>
          </cell>
        </row>
        <row r="1327">
          <cell r="T1327" t="str">
            <v>FV21</v>
          </cell>
        </row>
        <row r="1328">
          <cell r="T1328" t="str">
            <v>FV21</v>
          </cell>
        </row>
        <row r="1329">
          <cell r="T1329" t="str">
            <v>FV21</v>
          </cell>
        </row>
        <row r="1330">
          <cell r="T1330" t="str">
            <v>FV21</v>
          </cell>
        </row>
        <row r="1331">
          <cell r="T1331" t="str">
            <v>FV21</v>
          </cell>
        </row>
        <row r="1332">
          <cell r="T1332" t="str">
            <v>FV21</v>
          </cell>
        </row>
        <row r="1333">
          <cell r="T1333" t="str">
            <v>FV21</v>
          </cell>
        </row>
        <row r="1334">
          <cell r="T1334" t="str">
            <v>FV21</v>
          </cell>
        </row>
        <row r="1335">
          <cell r="T1335" t="str">
            <v>FV20</v>
          </cell>
        </row>
        <row r="1336">
          <cell r="T1336" t="str">
            <v>FV20</v>
          </cell>
        </row>
        <row r="1337">
          <cell r="T1337" t="str">
            <v>FV16</v>
          </cell>
        </row>
        <row r="1338">
          <cell r="T1338" t="str">
            <v>FV14.1</v>
          </cell>
        </row>
        <row r="1339">
          <cell r="T1339" t="str">
            <v>FV14.1</v>
          </cell>
        </row>
        <row r="1340">
          <cell r="T1340" t="str">
            <v>FV20</v>
          </cell>
        </row>
        <row r="1341">
          <cell r="T1341" t="str">
            <v>FV20</v>
          </cell>
        </row>
        <row r="1342">
          <cell r="T1342" t="str">
            <v>FV20</v>
          </cell>
        </row>
        <row r="1343">
          <cell r="T1343" t="str">
            <v>FV20</v>
          </cell>
        </row>
        <row r="1344">
          <cell r="T1344" t="str">
            <v>FV20</v>
          </cell>
        </row>
        <row r="1345">
          <cell r="T1345" t="str">
            <v>FV20</v>
          </cell>
        </row>
        <row r="1346">
          <cell r="T1346" t="str">
            <v>FV20</v>
          </cell>
        </row>
        <row r="1347">
          <cell r="T1347" t="str">
            <v>FV20</v>
          </cell>
        </row>
        <row r="1348">
          <cell r="T1348" t="str">
            <v>FV20</v>
          </cell>
        </row>
        <row r="1349">
          <cell r="T1349" t="str">
            <v>FV18</v>
          </cell>
        </row>
        <row r="1350">
          <cell r="T1350" t="str">
            <v>FV18</v>
          </cell>
        </row>
        <row r="1351">
          <cell r="T1351" t="str">
            <v>FV18</v>
          </cell>
        </row>
        <row r="1352">
          <cell r="T1352" t="str">
            <v>FV18</v>
          </cell>
        </row>
        <row r="1353">
          <cell r="T1353" t="str">
            <v>FV10</v>
          </cell>
        </row>
        <row r="1354">
          <cell r="T1354" t="str">
            <v>FV10</v>
          </cell>
        </row>
        <row r="1355">
          <cell r="T1355" t="str">
            <v>FV10</v>
          </cell>
        </row>
        <row r="1356">
          <cell r="T1356" t="str">
            <v>FV10</v>
          </cell>
        </row>
        <row r="1357">
          <cell r="T1357" t="str">
            <v>FV10</v>
          </cell>
        </row>
        <row r="1358">
          <cell r="T1358" t="str">
            <v>FV10</v>
          </cell>
        </row>
        <row r="1359">
          <cell r="T1359" t="str">
            <v>FV10</v>
          </cell>
        </row>
        <row r="1360">
          <cell r="T1360" t="str">
            <v>FV10</v>
          </cell>
        </row>
        <row r="1361">
          <cell r="T1361" t="str">
            <v>FV11</v>
          </cell>
        </row>
        <row r="1362">
          <cell r="T1362" t="str">
            <v>FV11</v>
          </cell>
        </row>
        <row r="1363">
          <cell r="T1363" t="str">
            <v>FV11</v>
          </cell>
        </row>
        <row r="1364">
          <cell r="T1364" t="str">
            <v>FV11</v>
          </cell>
        </row>
        <row r="1365">
          <cell r="T1365" t="str">
            <v>FV11</v>
          </cell>
        </row>
        <row r="1366">
          <cell r="T1366" t="str">
            <v>FV11</v>
          </cell>
        </row>
        <row r="1367">
          <cell r="T1367" t="str">
            <v>FV12</v>
          </cell>
        </row>
        <row r="1368">
          <cell r="T1368" t="str">
            <v>FV12</v>
          </cell>
        </row>
        <row r="1369">
          <cell r="T1369" t="str">
            <v>FV12</v>
          </cell>
        </row>
        <row r="1370">
          <cell r="T1370" t="str">
            <v>FV12</v>
          </cell>
        </row>
        <row r="1371">
          <cell r="T1371" t="str">
            <v>FV12</v>
          </cell>
        </row>
        <row r="1372">
          <cell r="T1372" t="str">
            <v>FV21</v>
          </cell>
        </row>
        <row r="1373">
          <cell r="T1373" t="str">
            <v>FV13</v>
          </cell>
        </row>
        <row r="1374">
          <cell r="T1374" t="str">
            <v>FV13</v>
          </cell>
        </row>
        <row r="1375">
          <cell r="T1375" t="str">
            <v>FV13</v>
          </cell>
        </row>
        <row r="1376">
          <cell r="T1376" t="str">
            <v>FV13</v>
          </cell>
        </row>
        <row r="1377">
          <cell r="T1377" t="str">
            <v>FV13</v>
          </cell>
        </row>
        <row r="1378">
          <cell r="T1378" t="str">
            <v>FV13</v>
          </cell>
        </row>
        <row r="1379">
          <cell r="T1379" t="str">
            <v>FV13</v>
          </cell>
        </row>
        <row r="1380">
          <cell r="T1380" t="str">
            <v>FV13</v>
          </cell>
        </row>
        <row r="1381">
          <cell r="T1381" t="str">
            <v>FV10</v>
          </cell>
        </row>
        <row r="1382">
          <cell r="T1382" t="str">
            <v>FV11</v>
          </cell>
        </row>
        <row r="1383">
          <cell r="T1383" t="str">
            <v>FV12</v>
          </cell>
        </row>
        <row r="1384">
          <cell r="T1384" t="str">
            <v>FV11</v>
          </cell>
        </row>
        <row r="1385">
          <cell r="T1385" t="str">
            <v>FV12</v>
          </cell>
        </row>
        <row r="1386">
          <cell r="T1386" t="str">
            <v>FV12</v>
          </cell>
        </row>
        <row r="1387">
          <cell r="T1387" t="str">
            <v>FV12</v>
          </cell>
        </row>
        <row r="1388">
          <cell r="T1388" t="str">
            <v>FV12</v>
          </cell>
        </row>
        <row r="1389">
          <cell r="T1389" t="str">
            <v>FV12</v>
          </cell>
        </row>
        <row r="1390">
          <cell r="T1390" t="str">
            <v>FV12</v>
          </cell>
        </row>
        <row r="1391">
          <cell r="T1391" t="str">
            <v>FV12</v>
          </cell>
        </row>
        <row r="1392">
          <cell r="T1392" t="str">
            <v>FV10</v>
          </cell>
        </row>
        <row r="1393">
          <cell r="T1393" t="str">
            <v>FV10</v>
          </cell>
        </row>
        <row r="1394">
          <cell r="T1394" t="str">
            <v>FV10</v>
          </cell>
        </row>
        <row r="1395">
          <cell r="T1395" t="str">
            <v>FV10</v>
          </cell>
        </row>
        <row r="1396">
          <cell r="T1396" t="str">
            <v>FV10</v>
          </cell>
        </row>
        <row r="1397">
          <cell r="T1397" t="str">
            <v>FV10</v>
          </cell>
        </row>
        <row r="1398">
          <cell r="T1398" t="str">
            <v>FV10</v>
          </cell>
        </row>
        <row r="1399">
          <cell r="T1399" t="str">
            <v>FV10</v>
          </cell>
        </row>
        <row r="1400">
          <cell r="T1400" t="str">
            <v>FV10</v>
          </cell>
        </row>
        <row r="1401">
          <cell r="T1401" t="str">
            <v>FV10</v>
          </cell>
        </row>
        <row r="1402">
          <cell r="T1402" t="str">
            <v>FV10</v>
          </cell>
        </row>
        <row r="1403">
          <cell r="T1403" t="str">
            <v>FV10</v>
          </cell>
        </row>
        <row r="1404">
          <cell r="T1404" t="str">
            <v>FV10</v>
          </cell>
        </row>
        <row r="1405">
          <cell r="T1405" t="str">
            <v>FV10</v>
          </cell>
        </row>
        <row r="1406">
          <cell r="T1406" t="str">
            <v>FV10</v>
          </cell>
        </row>
        <row r="1407">
          <cell r="T1407" t="str">
            <v>FV11</v>
          </cell>
        </row>
        <row r="1408">
          <cell r="T1408" t="str">
            <v>FV10</v>
          </cell>
        </row>
        <row r="1409">
          <cell r="T1409" t="str">
            <v>FV10</v>
          </cell>
        </row>
        <row r="1410">
          <cell r="T1410" t="str">
            <v>FV11</v>
          </cell>
        </row>
        <row r="1411">
          <cell r="T1411" t="str">
            <v>FV10</v>
          </cell>
        </row>
        <row r="1412">
          <cell r="T1412" t="str">
            <v>FV10</v>
          </cell>
        </row>
        <row r="1413">
          <cell r="T1413" t="str">
            <v>FV10</v>
          </cell>
        </row>
        <row r="1414">
          <cell r="T1414" t="str">
            <v>FV10</v>
          </cell>
        </row>
        <row r="1415">
          <cell r="T1415" t="str">
            <v>FV10</v>
          </cell>
        </row>
        <row r="1416">
          <cell r="T1416" t="str">
            <v>FV11</v>
          </cell>
        </row>
        <row r="1417">
          <cell r="T1417" t="str">
            <v>FV11</v>
          </cell>
        </row>
        <row r="1418">
          <cell r="T1418" t="str">
            <v>FV11</v>
          </cell>
        </row>
        <row r="1419">
          <cell r="T1419" t="str">
            <v>FV11</v>
          </cell>
        </row>
        <row r="1420">
          <cell r="T1420" t="str">
            <v>FV11</v>
          </cell>
        </row>
        <row r="1421">
          <cell r="T1421" t="str">
            <v>FV11</v>
          </cell>
        </row>
        <row r="1422">
          <cell r="T1422" t="str">
            <v>FV11</v>
          </cell>
        </row>
        <row r="1423">
          <cell r="T1423" t="str">
            <v>FV11</v>
          </cell>
        </row>
        <row r="1424">
          <cell r="T1424" t="str">
            <v>FV11</v>
          </cell>
        </row>
        <row r="1425">
          <cell r="T1425" t="str">
            <v>FV11</v>
          </cell>
        </row>
        <row r="1426">
          <cell r="T1426" t="str">
            <v>FV11</v>
          </cell>
        </row>
        <row r="1427">
          <cell r="T1427" t="str">
            <v>FV11</v>
          </cell>
        </row>
        <row r="1428">
          <cell r="T1428" t="str">
            <v>FV11</v>
          </cell>
        </row>
        <row r="1429">
          <cell r="T1429" t="str">
            <v>FV11</v>
          </cell>
        </row>
        <row r="1430">
          <cell r="T1430" t="str">
            <v>FV11</v>
          </cell>
        </row>
        <row r="1431">
          <cell r="T1431" t="str">
            <v>FV11</v>
          </cell>
        </row>
        <row r="1432">
          <cell r="T1432" t="str">
            <v>FV11</v>
          </cell>
        </row>
        <row r="1433">
          <cell r="T1433" t="str">
            <v>FV11</v>
          </cell>
        </row>
        <row r="1434">
          <cell r="T1434" t="str">
            <v>FV11</v>
          </cell>
        </row>
        <row r="1435">
          <cell r="T1435" t="str">
            <v>FV11</v>
          </cell>
        </row>
        <row r="1436">
          <cell r="T1436" t="str">
            <v>FV11</v>
          </cell>
        </row>
        <row r="1437">
          <cell r="T1437" t="str">
            <v>FV10</v>
          </cell>
        </row>
        <row r="1438">
          <cell r="T1438" t="str">
            <v>FV10</v>
          </cell>
        </row>
        <row r="1439">
          <cell r="T1439" t="str">
            <v>FV11</v>
          </cell>
        </row>
        <row r="1440">
          <cell r="T1440" t="str">
            <v>FV11</v>
          </cell>
        </row>
        <row r="1441">
          <cell r="T1441" t="str">
            <v>FV11</v>
          </cell>
        </row>
        <row r="1442">
          <cell r="T1442" t="str">
            <v>FV11</v>
          </cell>
        </row>
        <row r="1443">
          <cell r="T1443" t="str">
            <v>FV18</v>
          </cell>
        </row>
        <row r="1444">
          <cell r="T1444" t="str">
            <v>FV18</v>
          </cell>
        </row>
        <row r="1445">
          <cell r="T1445" t="str">
            <v>FV15</v>
          </cell>
        </row>
        <row r="1446">
          <cell r="T1446" t="str">
            <v>FV16</v>
          </cell>
        </row>
        <row r="1447">
          <cell r="T1447" t="str">
            <v>FV16</v>
          </cell>
        </row>
        <row r="1448">
          <cell r="T1448" t="str">
            <v>FV16</v>
          </cell>
        </row>
        <row r="1449">
          <cell r="T1449" t="str">
            <v>FV16</v>
          </cell>
        </row>
        <row r="1450">
          <cell r="T1450" t="str">
            <v>FV16</v>
          </cell>
        </row>
        <row r="1451">
          <cell r="T1451" t="str">
            <v>FV18</v>
          </cell>
        </row>
        <row r="1452">
          <cell r="T1452" t="str">
            <v>FV10</v>
          </cell>
        </row>
        <row r="1453">
          <cell r="T1453" t="str">
            <v>FV10</v>
          </cell>
        </row>
        <row r="1454">
          <cell r="T1454" t="str">
            <v>FV10</v>
          </cell>
        </row>
        <row r="1455">
          <cell r="T1455" t="str">
            <v>FV10</v>
          </cell>
        </row>
        <row r="1456">
          <cell r="T1456" t="str">
            <v>FV10</v>
          </cell>
        </row>
        <row r="1457">
          <cell r="T1457" t="str">
            <v>FV10</v>
          </cell>
        </row>
        <row r="1458">
          <cell r="T1458" t="str">
            <v>FV10</v>
          </cell>
        </row>
        <row r="1459">
          <cell r="T1459" t="str">
            <v>FV10</v>
          </cell>
        </row>
        <row r="1460">
          <cell r="T1460" t="str">
            <v>FV10</v>
          </cell>
        </row>
        <row r="1461">
          <cell r="T1461" t="str">
            <v>FV10</v>
          </cell>
        </row>
        <row r="1462">
          <cell r="T1462" t="str">
            <v>FV10</v>
          </cell>
        </row>
        <row r="1463">
          <cell r="T1463" t="str">
            <v>FV10</v>
          </cell>
        </row>
        <row r="1464">
          <cell r="T1464" t="str">
            <v>FV10</v>
          </cell>
        </row>
        <row r="1465">
          <cell r="T1465" t="str">
            <v>FV10</v>
          </cell>
        </row>
        <row r="1466">
          <cell r="T1466" t="str">
            <v>FV10</v>
          </cell>
        </row>
        <row r="1467">
          <cell r="T1467" t="str">
            <v>FV10</v>
          </cell>
        </row>
        <row r="1468">
          <cell r="T1468" t="str">
            <v>FV10</v>
          </cell>
        </row>
        <row r="1469">
          <cell r="T1469" t="str">
            <v>FV10</v>
          </cell>
        </row>
        <row r="1470">
          <cell r="T1470" t="str">
            <v>FV10</v>
          </cell>
        </row>
        <row r="1471">
          <cell r="T1471" t="str">
            <v>FV10</v>
          </cell>
        </row>
        <row r="1472">
          <cell r="T1472" t="str">
            <v>FV10</v>
          </cell>
        </row>
        <row r="1473">
          <cell r="T1473" t="str">
            <v>FV10</v>
          </cell>
        </row>
        <row r="1474">
          <cell r="T1474" t="str">
            <v>FV10</v>
          </cell>
        </row>
        <row r="1475">
          <cell r="T1475" t="str">
            <v>FV10</v>
          </cell>
        </row>
        <row r="1476">
          <cell r="T1476" t="str">
            <v>FV10</v>
          </cell>
        </row>
        <row r="1477">
          <cell r="T1477" t="str">
            <v>FV10</v>
          </cell>
        </row>
        <row r="1478">
          <cell r="T1478" t="str">
            <v>FV10</v>
          </cell>
        </row>
        <row r="1479">
          <cell r="T1479" t="str">
            <v>FV10</v>
          </cell>
        </row>
        <row r="1480">
          <cell r="T1480" t="str">
            <v>FV10</v>
          </cell>
        </row>
        <row r="1481">
          <cell r="T1481" t="str">
            <v>FV10</v>
          </cell>
        </row>
        <row r="1482">
          <cell r="T1482" t="str">
            <v>FV10</v>
          </cell>
        </row>
        <row r="1483">
          <cell r="T1483" t="str">
            <v>FV10</v>
          </cell>
        </row>
        <row r="1484">
          <cell r="T1484" t="str">
            <v>FV10</v>
          </cell>
        </row>
        <row r="1485">
          <cell r="T1485" t="str">
            <v>FV10</v>
          </cell>
        </row>
        <row r="1486">
          <cell r="T1486" t="str">
            <v>FV10</v>
          </cell>
        </row>
        <row r="1487">
          <cell r="T1487" t="str">
            <v>FV10</v>
          </cell>
        </row>
        <row r="1488">
          <cell r="T1488" t="str">
            <v>FV10</v>
          </cell>
        </row>
        <row r="1489">
          <cell r="T1489" t="str">
            <v>FV10</v>
          </cell>
        </row>
        <row r="1490">
          <cell r="T1490" t="str">
            <v>FV10</v>
          </cell>
        </row>
        <row r="1491">
          <cell r="T1491" t="str">
            <v>FV10</v>
          </cell>
        </row>
        <row r="1492">
          <cell r="T1492" t="str">
            <v>FV10</v>
          </cell>
        </row>
        <row r="1493">
          <cell r="T1493" t="str">
            <v>FV10</v>
          </cell>
        </row>
        <row r="1494">
          <cell r="T1494" t="str">
            <v>FV10</v>
          </cell>
        </row>
        <row r="1495">
          <cell r="T1495" t="str">
            <v>FV11</v>
          </cell>
        </row>
        <row r="1496">
          <cell r="T1496" t="str">
            <v>FV11</v>
          </cell>
        </row>
        <row r="1497">
          <cell r="T1497" t="str">
            <v>FV11</v>
          </cell>
        </row>
        <row r="1498">
          <cell r="T1498" t="str">
            <v>FV11</v>
          </cell>
        </row>
        <row r="1499">
          <cell r="T1499" t="str">
            <v>FV11</v>
          </cell>
        </row>
        <row r="1500">
          <cell r="T1500" t="str">
            <v>FV11</v>
          </cell>
        </row>
        <row r="1501">
          <cell r="T1501" t="str">
            <v>FV11</v>
          </cell>
        </row>
        <row r="1502">
          <cell r="T1502" t="str">
            <v>FV11</v>
          </cell>
        </row>
        <row r="1503">
          <cell r="T1503" t="str">
            <v>FV11</v>
          </cell>
        </row>
        <row r="1504">
          <cell r="T1504" t="str">
            <v>FV11</v>
          </cell>
        </row>
        <row r="1505">
          <cell r="T1505" t="str">
            <v>FV11</v>
          </cell>
        </row>
        <row r="1506">
          <cell r="T1506" t="str">
            <v>FV11</v>
          </cell>
        </row>
        <row r="1507">
          <cell r="T1507" t="str">
            <v>FV14</v>
          </cell>
        </row>
        <row r="1508">
          <cell r="T1508" t="str">
            <v>FV14</v>
          </cell>
        </row>
        <row r="1509">
          <cell r="T1509" t="str">
            <v>FV18</v>
          </cell>
        </row>
        <row r="1510">
          <cell r="T1510" t="str">
            <v>FV20</v>
          </cell>
        </row>
        <row r="1511">
          <cell r="T1511" t="str">
            <v>FV18</v>
          </cell>
        </row>
        <row r="1512">
          <cell r="T1512" t="str">
            <v>FV18</v>
          </cell>
        </row>
        <row r="1513">
          <cell r="T1513" t="str">
            <v>FV18</v>
          </cell>
        </row>
        <row r="1514">
          <cell r="T1514" t="str">
            <v>FV18</v>
          </cell>
        </row>
        <row r="1515">
          <cell r="T1515" t="str">
            <v>FV18</v>
          </cell>
        </row>
        <row r="1516">
          <cell r="T1516" t="str">
            <v>FV18</v>
          </cell>
        </row>
        <row r="1517">
          <cell r="T1517" t="str">
            <v>FV18</v>
          </cell>
        </row>
        <row r="1518">
          <cell r="T1518" t="str">
            <v>FV18</v>
          </cell>
        </row>
        <row r="1519">
          <cell r="T1519" t="str">
            <v>FV18</v>
          </cell>
        </row>
        <row r="1520">
          <cell r="T1520" t="str">
            <v>FV18</v>
          </cell>
        </row>
        <row r="1521">
          <cell r="T1521" t="str">
            <v>FV18</v>
          </cell>
        </row>
        <row r="1522">
          <cell r="T1522" t="str">
            <v>FV18</v>
          </cell>
        </row>
        <row r="1523">
          <cell r="T1523" t="str">
            <v>FV18</v>
          </cell>
        </row>
        <row r="1524">
          <cell r="T1524" t="str">
            <v>FV11</v>
          </cell>
        </row>
        <row r="1525">
          <cell r="T1525" t="str">
            <v>FV11</v>
          </cell>
        </row>
        <row r="1526">
          <cell r="T1526" t="str">
            <v>FV11</v>
          </cell>
        </row>
        <row r="1527">
          <cell r="T1527" t="str">
            <v>FV11</v>
          </cell>
        </row>
        <row r="1528">
          <cell r="T1528" t="str">
            <v>FV11</v>
          </cell>
        </row>
        <row r="1529">
          <cell r="T1529" t="str">
            <v>FV11</v>
          </cell>
        </row>
        <row r="1530">
          <cell r="T1530" t="str">
            <v>FV11</v>
          </cell>
        </row>
        <row r="1531">
          <cell r="T1531" t="str">
            <v>FV11</v>
          </cell>
        </row>
        <row r="1532">
          <cell r="T1532" t="str">
            <v>FV11</v>
          </cell>
        </row>
        <row r="1533">
          <cell r="T1533" t="str">
            <v>FV11</v>
          </cell>
        </row>
        <row r="1534">
          <cell r="T1534" t="str">
            <v>FV11</v>
          </cell>
        </row>
        <row r="1535">
          <cell r="T1535" t="str">
            <v>FV11</v>
          </cell>
        </row>
        <row r="1536">
          <cell r="T1536" t="str">
            <v>FV11</v>
          </cell>
        </row>
        <row r="1537">
          <cell r="T1537" t="str">
            <v>FV11</v>
          </cell>
        </row>
        <row r="1538">
          <cell r="T1538" t="str">
            <v>FV11</v>
          </cell>
        </row>
        <row r="1539">
          <cell r="T1539" t="str">
            <v>FV12</v>
          </cell>
        </row>
        <row r="1540">
          <cell r="T1540" t="str">
            <v>FV12</v>
          </cell>
        </row>
        <row r="1541">
          <cell r="T1541" t="str">
            <v>FV12</v>
          </cell>
        </row>
        <row r="1542">
          <cell r="T1542" t="str">
            <v>FV12</v>
          </cell>
        </row>
        <row r="1543">
          <cell r="T1543" t="str">
            <v>FV12</v>
          </cell>
        </row>
        <row r="1544">
          <cell r="T1544" t="str">
            <v>FV12</v>
          </cell>
        </row>
        <row r="1545">
          <cell r="T1545" t="str">
            <v>FV12</v>
          </cell>
        </row>
        <row r="1546">
          <cell r="T1546" t="str">
            <v>FV12</v>
          </cell>
        </row>
        <row r="1547">
          <cell r="T1547" t="str">
            <v>FV12</v>
          </cell>
        </row>
        <row r="1548">
          <cell r="T1548" t="str">
            <v>FV12</v>
          </cell>
        </row>
        <row r="1549">
          <cell r="T1549" t="str">
            <v>FV12</v>
          </cell>
        </row>
        <row r="1550">
          <cell r="T1550" t="str">
            <v>FV12</v>
          </cell>
        </row>
        <row r="1551">
          <cell r="T1551" t="str">
            <v>FV12</v>
          </cell>
        </row>
        <row r="1552">
          <cell r="T1552" t="str">
            <v>FV12</v>
          </cell>
        </row>
        <row r="1553">
          <cell r="T1553" t="str">
            <v>FV12</v>
          </cell>
        </row>
        <row r="1554">
          <cell r="T1554" t="str">
            <v>FV12</v>
          </cell>
        </row>
        <row r="1555">
          <cell r="T1555" t="str">
            <v>FV12</v>
          </cell>
        </row>
        <row r="1556">
          <cell r="T1556" t="str">
            <v>FV12</v>
          </cell>
        </row>
        <row r="1557">
          <cell r="T1557" t="str">
            <v>FV12</v>
          </cell>
        </row>
        <row r="1558">
          <cell r="T1558" t="str">
            <v>FV12</v>
          </cell>
        </row>
        <row r="1559">
          <cell r="T1559" t="str">
            <v>FV12</v>
          </cell>
        </row>
        <row r="1560">
          <cell r="T1560" t="str">
            <v>FV12</v>
          </cell>
        </row>
        <row r="1561">
          <cell r="T1561" t="str">
            <v>FV12</v>
          </cell>
        </row>
        <row r="1562">
          <cell r="T1562" t="str">
            <v>FV12</v>
          </cell>
        </row>
        <row r="1563">
          <cell r="T1563" t="str">
            <v>FV12</v>
          </cell>
        </row>
        <row r="1564">
          <cell r="T1564" t="str">
            <v>FV12</v>
          </cell>
        </row>
        <row r="1565">
          <cell r="T1565" t="str">
            <v>FV12</v>
          </cell>
        </row>
        <row r="1566">
          <cell r="T1566" t="str">
            <v>FV12</v>
          </cell>
        </row>
        <row r="1567">
          <cell r="T1567" t="str">
            <v>FV12</v>
          </cell>
        </row>
        <row r="1568">
          <cell r="T1568" t="str">
            <v>FV12</v>
          </cell>
        </row>
        <row r="1569">
          <cell r="T1569" t="str">
            <v>FV12</v>
          </cell>
        </row>
        <row r="1570">
          <cell r="T1570" t="str">
            <v>FV12</v>
          </cell>
        </row>
        <row r="1571">
          <cell r="T1571" t="str">
            <v>FV12</v>
          </cell>
        </row>
        <row r="1572">
          <cell r="T1572" t="str">
            <v>FV12</v>
          </cell>
        </row>
        <row r="1573">
          <cell r="T1573" t="str">
            <v>FV18</v>
          </cell>
        </row>
        <row r="1574">
          <cell r="T1574" t="str">
            <v>FV18</v>
          </cell>
        </row>
        <row r="1575">
          <cell r="T1575" t="str">
            <v>FV18</v>
          </cell>
        </row>
        <row r="1576">
          <cell r="T1576" t="str">
            <v>FV18</v>
          </cell>
        </row>
        <row r="1577">
          <cell r="T1577" t="str">
            <v>FV18</v>
          </cell>
        </row>
        <row r="1578">
          <cell r="T1578" t="str">
            <v>FV18</v>
          </cell>
        </row>
        <row r="1579">
          <cell r="T1579" t="str">
            <v>FV20</v>
          </cell>
        </row>
        <row r="1580">
          <cell r="T1580" t="str">
            <v>FV20</v>
          </cell>
        </row>
        <row r="1581">
          <cell r="T1581" t="str">
            <v>FV20</v>
          </cell>
        </row>
        <row r="1582">
          <cell r="T1582" t="str">
            <v>FV20</v>
          </cell>
        </row>
        <row r="1583">
          <cell r="T1583" t="str">
            <v>FV19</v>
          </cell>
        </row>
        <row r="1584">
          <cell r="T1584" t="str">
            <v>FV19</v>
          </cell>
        </row>
        <row r="1585">
          <cell r="T1585" t="str">
            <v>FV19</v>
          </cell>
        </row>
        <row r="1586">
          <cell r="T1586" t="str">
            <v>FV19</v>
          </cell>
        </row>
        <row r="1587">
          <cell r="T1587" t="str">
            <v>FV19</v>
          </cell>
        </row>
        <row r="1588">
          <cell r="T1588" t="str">
            <v>FV19</v>
          </cell>
        </row>
        <row r="1589">
          <cell r="T1589" t="str">
            <v>FV19</v>
          </cell>
        </row>
        <row r="1590">
          <cell r="T1590" t="str">
            <v>FV19</v>
          </cell>
        </row>
        <row r="1591">
          <cell r="T1591" t="str">
            <v>FV19</v>
          </cell>
        </row>
        <row r="1592">
          <cell r="T1592" t="str">
            <v>FV19</v>
          </cell>
        </row>
        <row r="1593">
          <cell r="T1593" t="str">
            <v>FV19</v>
          </cell>
        </row>
        <row r="1594">
          <cell r="T1594" t="str">
            <v>FV19</v>
          </cell>
        </row>
        <row r="1595">
          <cell r="T1595" t="str">
            <v>FV19</v>
          </cell>
        </row>
        <row r="1596">
          <cell r="T1596" t="str">
            <v>FV19</v>
          </cell>
        </row>
        <row r="1597">
          <cell r="T1597" t="str">
            <v>FV19</v>
          </cell>
        </row>
        <row r="1598">
          <cell r="T1598" t="str">
            <v>FV19</v>
          </cell>
        </row>
        <row r="1599">
          <cell r="T1599" t="str">
            <v>FV19</v>
          </cell>
        </row>
        <row r="1600">
          <cell r="T1600" t="str">
            <v>FV19</v>
          </cell>
        </row>
        <row r="1601">
          <cell r="T1601" t="str">
            <v>FV19</v>
          </cell>
        </row>
        <row r="1602">
          <cell r="T1602" t="str">
            <v>FV20</v>
          </cell>
        </row>
        <row r="1603">
          <cell r="T1603" t="str">
            <v>FV20</v>
          </cell>
        </row>
        <row r="1604">
          <cell r="T1604" t="str">
            <v>FV20</v>
          </cell>
        </row>
        <row r="1605">
          <cell r="T1605" t="str">
            <v>FV20</v>
          </cell>
        </row>
        <row r="1606">
          <cell r="T1606" t="str">
            <v>FV11</v>
          </cell>
        </row>
        <row r="1607">
          <cell r="T1607" t="str">
            <v>FV11</v>
          </cell>
        </row>
        <row r="1608">
          <cell r="T1608" t="str">
            <v>FV11</v>
          </cell>
        </row>
        <row r="1609">
          <cell r="T1609" t="str">
            <v>FV11</v>
          </cell>
        </row>
        <row r="1610">
          <cell r="T1610" t="str">
            <v>FV11</v>
          </cell>
        </row>
        <row r="1611">
          <cell r="T1611" t="str">
            <v>FV11</v>
          </cell>
        </row>
        <row r="1612">
          <cell r="T1612" t="str">
            <v>FV11</v>
          </cell>
        </row>
        <row r="1613">
          <cell r="T1613" t="str">
            <v>FV11</v>
          </cell>
        </row>
        <row r="1614">
          <cell r="T1614" t="str">
            <v>FV11</v>
          </cell>
        </row>
        <row r="1615">
          <cell r="T1615" t="str">
            <v>FV11</v>
          </cell>
        </row>
        <row r="1616">
          <cell r="T1616" t="str">
            <v>FV11</v>
          </cell>
        </row>
        <row r="1617">
          <cell r="T1617" t="str">
            <v>FV11</v>
          </cell>
        </row>
        <row r="1618">
          <cell r="T1618" t="str">
            <v>FV11</v>
          </cell>
        </row>
        <row r="1619">
          <cell r="T1619" t="str">
            <v>FV11</v>
          </cell>
        </row>
        <row r="1620">
          <cell r="T1620" t="str">
            <v>FV11</v>
          </cell>
        </row>
        <row r="1621">
          <cell r="T1621" t="str">
            <v>FV11</v>
          </cell>
        </row>
        <row r="1622">
          <cell r="T1622" t="str">
            <v>FV11</v>
          </cell>
        </row>
        <row r="1623">
          <cell r="T1623" t="str">
            <v>FV12</v>
          </cell>
        </row>
        <row r="1624">
          <cell r="T1624" t="str">
            <v>FV12</v>
          </cell>
        </row>
        <row r="1625">
          <cell r="T1625" t="str">
            <v>FV12</v>
          </cell>
        </row>
        <row r="1626">
          <cell r="T1626" t="str">
            <v>FV12</v>
          </cell>
        </row>
        <row r="1627">
          <cell r="T1627" t="str">
            <v>FV12</v>
          </cell>
        </row>
        <row r="1628">
          <cell r="T1628" t="str">
            <v>FV12</v>
          </cell>
        </row>
        <row r="1629">
          <cell r="T1629" t="str">
            <v>FV12</v>
          </cell>
        </row>
        <row r="1630">
          <cell r="T1630" t="str">
            <v>FV12</v>
          </cell>
        </row>
        <row r="1631">
          <cell r="T1631" t="str">
            <v>FV12</v>
          </cell>
        </row>
        <row r="1632">
          <cell r="T1632" t="str">
            <v>FV12</v>
          </cell>
        </row>
        <row r="1633">
          <cell r="T1633" t="str">
            <v>FV12</v>
          </cell>
        </row>
        <row r="1634">
          <cell r="T1634" t="str">
            <v>FV12</v>
          </cell>
        </row>
        <row r="1635">
          <cell r="T1635" t="str">
            <v>FV12</v>
          </cell>
        </row>
        <row r="1636">
          <cell r="T1636" t="str">
            <v>FV12</v>
          </cell>
        </row>
        <row r="1637">
          <cell r="T1637" t="str">
            <v>FV12</v>
          </cell>
        </row>
        <row r="1638">
          <cell r="T1638" t="str">
            <v>FV12</v>
          </cell>
        </row>
        <row r="1639">
          <cell r="T1639" t="str">
            <v>FV12</v>
          </cell>
        </row>
        <row r="1640">
          <cell r="T1640" t="str">
            <v>FV12</v>
          </cell>
        </row>
        <row r="1641">
          <cell r="T1641" t="str">
            <v>FV12</v>
          </cell>
        </row>
        <row r="1642">
          <cell r="T1642" t="str">
            <v>FV12</v>
          </cell>
        </row>
        <row r="1643">
          <cell r="T1643" t="str">
            <v>FV12</v>
          </cell>
        </row>
        <row r="1644">
          <cell r="T1644" t="str">
            <v>FV12</v>
          </cell>
        </row>
        <row r="1645">
          <cell r="T1645" t="str">
            <v>FV12</v>
          </cell>
        </row>
        <row r="1646">
          <cell r="T1646" t="str">
            <v>FV12</v>
          </cell>
        </row>
        <row r="1647">
          <cell r="T1647" t="str">
            <v>FV12</v>
          </cell>
        </row>
        <row r="1648">
          <cell r="T1648" t="str">
            <v>FV12</v>
          </cell>
        </row>
        <row r="1649">
          <cell r="T1649" t="str">
            <v>FV13</v>
          </cell>
        </row>
        <row r="1650">
          <cell r="T1650" t="str">
            <v>FV13</v>
          </cell>
        </row>
        <row r="1651">
          <cell r="T1651" t="str">
            <v>FV13</v>
          </cell>
        </row>
        <row r="1652">
          <cell r="T1652" t="str">
            <v>FV13</v>
          </cell>
        </row>
        <row r="1653">
          <cell r="T1653" t="str">
            <v>FV10</v>
          </cell>
        </row>
        <row r="1654">
          <cell r="T1654" t="str">
            <v>FV10</v>
          </cell>
        </row>
        <row r="1655">
          <cell r="T1655" t="str">
            <v>FV10</v>
          </cell>
        </row>
        <row r="1656">
          <cell r="T1656" t="str">
            <v>FV10</v>
          </cell>
        </row>
        <row r="1657">
          <cell r="T1657" t="str">
            <v>FV10</v>
          </cell>
        </row>
        <row r="1658">
          <cell r="T1658" t="str">
            <v>FV10</v>
          </cell>
        </row>
        <row r="1659">
          <cell r="T1659" t="str">
            <v>FV10</v>
          </cell>
        </row>
        <row r="1660">
          <cell r="T1660" t="str">
            <v>FV10</v>
          </cell>
        </row>
        <row r="1661">
          <cell r="T1661" t="str">
            <v>FV10</v>
          </cell>
        </row>
        <row r="1662">
          <cell r="T1662" t="str">
            <v>FV10</v>
          </cell>
        </row>
        <row r="1663">
          <cell r="T1663" t="str">
            <v>FV10</v>
          </cell>
        </row>
        <row r="1664">
          <cell r="T1664" t="str">
            <v>FV10</v>
          </cell>
        </row>
        <row r="1665">
          <cell r="T1665" t="str">
            <v>FV10</v>
          </cell>
        </row>
        <row r="1666">
          <cell r="T1666" t="str">
            <v>FV10</v>
          </cell>
        </row>
        <row r="1667">
          <cell r="T1667" t="str">
            <v>FV10</v>
          </cell>
        </row>
        <row r="1668">
          <cell r="T1668" t="str">
            <v>FV10</v>
          </cell>
        </row>
        <row r="1669">
          <cell r="T1669" t="str">
            <v>FV10</v>
          </cell>
        </row>
        <row r="1670">
          <cell r="T1670" t="str">
            <v>FV11</v>
          </cell>
        </row>
        <row r="1671">
          <cell r="T1671" t="str">
            <v>FV11</v>
          </cell>
        </row>
        <row r="1672">
          <cell r="T1672" t="str">
            <v>FV11</v>
          </cell>
        </row>
        <row r="1673">
          <cell r="T1673" t="str">
            <v>FV11</v>
          </cell>
        </row>
        <row r="1674">
          <cell r="T1674" t="str">
            <v>FV11</v>
          </cell>
        </row>
        <row r="1675">
          <cell r="T1675" t="str">
            <v>FV11</v>
          </cell>
        </row>
        <row r="1676">
          <cell r="T1676" t="str">
            <v>FV11</v>
          </cell>
        </row>
        <row r="1677">
          <cell r="T1677" t="str">
            <v>FV11</v>
          </cell>
        </row>
        <row r="1678">
          <cell r="T1678" t="str">
            <v>FV11</v>
          </cell>
        </row>
        <row r="1679">
          <cell r="T1679" t="str">
            <v>FV11</v>
          </cell>
        </row>
        <row r="1680">
          <cell r="T1680" t="str">
            <v>FV11</v>
          </cell>
        </row>
        <row r="1681">
          <cell r="T1681" t="str">
            <v>FV11</v>
          </cell>
        </row>
        <row r="1682">
          <cell r="T1682" t="str">
            <v>FV11</v>
          </cell>
        </row>
        <row r="1683">
          <cell r="T1683" t="str">
            <v>FV11</v>
          </cell>
        </row>
        <row r="1684">
          <cell r="T1684" t="str">
            <v>FV11</v>
          </cell>
        </row>
        <row r="1685">
          <cell r="T1685" t="str">
            <v>FV11</v>
          </cell>
        </row>
        <row r="1686">
          <cell r="T1686" t="str">
            <v>FV11</v>
          </cell>
        </row>
        <row r="1687">
          <cell r="T1687" t="str">
            <v>FV11</v>
          </cell>
        </row>
        <row r="1688">
          <cell r="T1688" t="str">
            <v>FV11</v>
          </cell>
        </row>
        <row r="1689">
          <cell r="T1689" t="str">
            <v>FV11</v>
          </cell>
        </row>
        <row r="1690">
          <cell r="T1690" t="str">
            <v>FV11</v>
          </cell>
        </row>
        <row r="1691">
          <cell r="T1691" t="str">
            <v>FV11</v>
          </cell>
        </row>
        <row r="1692">
          <cell r="T1692" t="str">
            <v>FV11</v>
          </cell>
        </row>
        <row r="1693">
          <cell r="T1693" t="str">
            <v>FV11</v>
          </cell>
        </row>
        <row r="1694">
          <cell r="T1694" t="str">
            <v>FV11</v>
          </cell>
        </row>
        <row r="1695">
          <cell r="T1695" t="str">
            <v>FV20</v>
          </cell>
        </row>
        <row r="1696">
          <cell r="T1696" t="str">
            <v>FV20</v>
          </cell>
        </row>
        <row r="1697">
          <cell r="T1697" t="str">
            <v>FV20</v>
          </cell>
        </row>
        <row r="1698">
          <cell r="T1698" t="str">
            <v>FV20</v>
          </cell>
        </row>
        <row r="1699">
          <cell r="T1699" t="str">
            <v>FV20</v>
          </cell>
        </row>
        <row r="1700">
          <cell r="T1700" t="str">
            <v>FV20</v>
          </cell>
        </row>
        <row r="1701">
          <cell r="T1701" t="str">
            <v>FV20</v>
          </cell>
        </row>
        <row r="1702">
          <cell r="T1702" t="str">
            <v>FV20</v>
          </cell>
        </row>
        <row r="1703">
          <cell r="T1703" t="str">
            <v>FV20</v>
          </cell>
        </row>
        <row r="1704">
          <cell r="T1704" t="str">
            <v>FV20</v>
          </cell>
        </row>
        <row r="1705">
          <cell r="T1705" t="str">
            <v>FV20</v>
          </cell>
        </row>
        <row r="1706">
          <cell r="T1706" t="str">
            <v>FV20</v>
          </cell>
        </row>
        <row r="1707">
          <cell r="T1707" t="str">
            <v>FV17</v>
          </cell>
        </row>
        <row r="1708">
          <cell r="T1708" t="str">
            <v>FV17</v>
          </cell>
        </row>
        <row r="1709">
          <cell r="T1709" t="str">
            <v>FV17</v>
          </cell>
        </row>
        <row r="1710">
          <cell r="T1710" t="str">
            <v>FV17</v>
          </cell>
        </row>
        <row r="1711">
          <cell r="T1711" t="str">
            <v>FV17</v>
          </cell>
        </row>
        <row r="1712">
          <cell r="T1712" t="str">
            <v>FV17</v>
          </cell>
        </row>
        <row r="1713">
          <cell r="T1713" t="str">
            <v>FV17</v>
          </cell>
        </row>
        <row r="1714">
          <cell r="T1714" t="str">
            <v>FV17</v>
          </cell>
        </row>
        <row r="1715">
          <cell r="T1715" t="str">
            <v>FV14.1</v>
          </cell>
        </row>
        <row r="1716">
          <cell r="T1716" t="str">
            <v>FV14.1</v>
          </cell>
        </row>
        <row r="1717">
          <cell r="T1717" t="str">
            <v>FV14.1</v>
          </cell>
        </row>
        <row r="1718">
          <cell r="T1718" t="str">
            <v>FV14.1</v>
          </cell>
        </row>
        <row r="1719">
          <cell r="T1719" t="str">
            <v>FV14.1</v>
          </cell>
        </row>
        <row r="1720">
          <cell r="T1720" t="str">
            <v>FV14.1</v>
          </cell>
        </row>
        <row r="1721">
          <cell r="T1721" t="str">
            <v>FV14.1</v>
          </cell>
        </row>
        <row r="1722">
          <cell r="T1722" t="str">
            <v>FV10</v>
          </cell>
        </row>
        <row r="1723">
          <cell r="T1723" t="str">
            <v>FV10</v>
          </cell>
        </row>
        <row r="1724">
          <cell r="T1724" t="str">
            <v>FV10</v>
          </cell>
        </row>
        <row r="1725">
          <cell r="T1725" t="str">
            <v>FV10</v>
          </cell>
        </row>
        <row r="1726">
          <cell r="T1726" t="str">
            <v>FV10</v>
          </cell>
        </row>
        <row r="1727">
          <cell r="T1727" t="str">
            <v>FV10</v>
          </cell>
        </row>
        <row r="1728">
          <cell r="T1728" t="str">
            <v>FV12</v>
          </cell>
        </row>
        <row r="1729">
          <cell r="T1729" t="str">
            <v>FV12</v>
          </cell>
        </row>
        <row r="1730">
          <cell r="T1730" t="str">
            <v>FV12</v>
          </cell>
        </row>
        <row r="1731">
          <cell r="T1731" t="str">
            <v>FV12</v>
          </cell>
        </row>
        <row r="1732">
          <cell r="T1732" t="str">
            <v>FV12</v>
          </cell>
        </row>
        <row r="1733">
          <cell r="T1733" t="str">
            <v>FV12</v>
          </cell>
        </row>
        <row r="1734">
          <cell r="T1734" t="str">
            <v>FV12</v>
          </cell>
        </row>
        <row r="1735">
          <cell r="T1735" t="str">
            <v>FV12</v>
          </cell>
        </row>
        <row r="1736">
          <cell r="T1736" t="str">
            <v>FV12</v>
          </cell>
        </row>
        <row r="1737">
          <cell r="T1737" t="str">
            <v>FV12</v>
          </cell>
        </row>
        <row r="1738">
          <cell r="T1738" t="str">
            <v>FV12</v>
          </cell>
        </row>
        <row r="1739">
          <cell r="T1739" t="str">
            <v>FV12</v>
          </cell>
        </row>
        <row r="1740">
          <cell r="T1740" t="str">
            <v>FV12</v>
          </cell>
        </row>
        <row r="1741">
          <cell r="T1741" t="str">
            <v>FV12</v>
          </cell>
        </row>
        <row r="1742">
          <cell r="T1742" t="str">
            <v>FV12</v>
          </cell>
        </row>
        <row r="1743">
          <cell r="T1743" t="str">
            <v>FV13</v>
          </cell>
        </row>
        <row r="1744">
          <cell r="T1744" t="str">
            <v>FV13</v>
          </cell>
        </row>
        <row r="1745">
          <cell r="T1745" t="str">
            <v>FV13</v>
          </cell>
        </row>
        <row r="1746">
          <cell r="T1746" t="str">
            <v>FV13</v>
          </cell>
        </row>
        <row r="1747">
          <cell r="T1747" t="str">
            <v>FV13</v>
          </cell>
        </row>
        <row r="1748">
          <cell r="T1748" t="str">
            <v>FV13</v>
          </cell>
        </row>
        <row r="1749">
          <cell r="T1749" t="str">
            <v>FV13</v>
          </cell>
        </row>
        <row r="1750">
          <cell r="T1750" t="str">
            <v>FV13</v>
          </cell>
        </row>
        <row r="1751">
          <cell r="T1751" t="str">
            <v>FV13</v>
          </cell>
        </row>
        <row r="1752">
          <cell r="T1752" t="str">
            <v>FV13</v>
          </cell>
        </row>
        <row r="1753">
          <cell r="T1753" t="str">
            <v>FV13</v>
          </cell>
        </row>
        <row r="1754">
          <cell r="T1754" t="str">
            <v>FV13</v>
          </cell>
        </row>
        <row r="1755">
          <cell r="T1755" t="str">
            <v>FV13</v>
          </cell>
        </row>
        <row r="1756">
          <cell r="T1756" t="str">
            <v>FV13</v>
          </cell>
        </row>
        <row r="1757">
          <cell r="T1757" t="str">
            <v>FV13</v>
          </cell>
        </row>
        <row r="1758">
          <cell r="T1758" t="str">
            <v>FV13</v>
          </cell>
        </row>
        <row r="1759">
          <cell r="T1759" t="str">
            <v>FV13</v>
          </cell>
        </row>
        <row r="1760">
          <cell r="T1760" t="str">
            <v>FV13</v>
          </cell>
        </row>
        <row r="1761">
          <cell r="T1761" t="str">
            <v>FV13</v>
          </cell>
        </row>
        <row r="1762">
          <cell r="T1762" t="str">
            <v>FV13</v>
          </cell>
        </row>
        <row r="1763">
          <cell r="T1763" t="str">
            <v>FV13</v>
          </cell>
        </row>
        <row r="1764">
          <cell r="T1764" t="str">
            <v>FV13</v>
          </cell>
        </row>
        <row r="1765">
          <cell r="T1765" t="str">
            <v>FV13</v>
          </cell>
        </row>
        <row r="1766">
          <cell r="T1766" t="str">
            <v>FV13</v>
          </cell>
        </row>
        <row r="1767">
          <cell r="T1767" t="str">
            <v>FV13</v>
          </cell>
        </row>
        <row r="1768">
          <cell r="T1768" t="str">
            <v>FV13</v>
          </cell>
        </row>
        <row r="1769">
          <cell r="T1769" t="str">
            <v>FV13</v>
          </cell>
        </row>
        <row r="1770">
          <cell r="T1770" t="str">
            <v>FV13</v>
          </cell>
        </row>
        <row r="1771">
          <cell r="T1771" t="str">
            <v>FV14</v>
          </cell>
        </row>
        <row r="1772">
          <cell r="T1772" t="str">
            <v>FV14</v>
          </cell>
        </row>
        <row r="1773">
          <cell r="T1773" t="str">
            <v>FV14</v>
          </cell>
        </row>
        <row r="1774">
          <cell r="T1774" t="str">
            <v>FV14</v>
          </cell>
        </row>
        <row r="1775">
          <cell r="T1775" t="str">
            <v>FV14</v>
          </cell>
        </row>
        <row r="1776">
          <cell r="T1776" t="str">
            <v>FV14</v>
          </cell>
        </row>
        <row r="1777">
          <cell r="T1777" t="str">
            <v>FV14</v>
          </cell>
        </row>
        <row r="1778">
          <cell r="T1778" t="str">
            <v>FV13</v>
          </cell>
        </row>
        <row r="1779">
          <cell r="T1779" t="str">
            <v>FV13</v>
          </cell>
        </row>
        <row r="1780">
          <cell r="T1780" t="str">
            <v>FV13</v>
          </cell>
        </row>
        <row r="1781">
          <cell r="T1781" t="str">
            <v>FV13</v>
          </cell>
        </row>
        <row r="1782">
          <cell r="T1782" t="str">
            <v>FV13</v>
          </cell>
        </row>
        <row r="1783">
          <cell r="T1783" t="str">
            <v>FV13</v>
          </cell>
        </row>
        <row r="1784">
          <cell r="T1784" t="str">
            <v>FV13</v>
          </cell>
        </row>
        <row r="1785">
          <cell r="T1785" t="str">
            <v>FV13</v>
          </cell>
        </row>
        <row r="1786">
          <cell r="T1786" t="str">
            <v>FV13</v>
          </cell>
        </row>
        <row r="1787">
          <cell r="T1787" t="str">
            <v>FV13</v>
          </cell>
        </row>
        <row r="1788">
          <cell r="T1788" t="str">
            <v>FV13</v>
          </cell>
        </row>
        <row r="1789">
          <cell r="T1789" t="str">
            <v>FV13</v>
          </cell>
        </row>
        <row r="1790">
          <cell r="T1790" t="str">
            <v>FV13</v>
          </cell>
        </row>
        <row r="1791">
          <cell r="T1791" t="str">
            <v>FV13</v>
          </cell>
        </row>
        <row r="1792">
          <cell r="T1792" t="str">
            <v>FV13</v>
          </cell>
        </row>
        <row r="1793">
          <cell r="T1793" t="str">
            <v>FV13</v>
          </cell>
        </row>
        <row r="1794">
          <cell r="T1794" t="str">
            <v>FV13</v>
          </cell>
        </row>
        <row r="1795">
          <cell r="T1795" t="str">
            <v>FV13</v>
          </cell>
        </row>
        <row r="1796">
          <cell r="T1796" t="str">
            <v>FV13</v>
          </cell>
        </row>
        <row r="1797">
          <cell r="T1797" t="str">
            <v>FV13</v>
          </cell>
        </row>
        <row r="1798">
          <cell r="T1798" t="str">
            <v>FV14</v>
          </cell>
        </row>
        <row r="1799">
          <cell r="T1799" t="str">
            <v>FV14</v>
          </cell>
        </row>
        <row r="1800">
          <cell r="T1800" t="str">
            <v>FV14</v>
          </cell>
        </row>
        <row r="1801">
          <cell r="T1801" t="str">
            <v>FV14</v>
          </cell>
        </row>
        <row r="1802">
          <cell r="T1802" t="str">
            <v>FV14.1</v>
          </cell>
        </row>
        <row r="1803">
          <cell r="T1803" t="str">
            <v>FV14.1</v>
          </cell>
        </row>
        <row r="1804">
          <cell r="T1804" t="str">
            <v>FV14.1</v>
          </cell>
        </row>
        <row r="1805">
          <cell r="T1805" t="str">
            <v>FV14.1</v>
          </cell>
        </row>
        <row r="1806">
          <cell r="T1806" t="str">
            <v>FV14.1</v>
          </cell>
        </row>
        <row r="1807">
          <cell r="T1807" t="str">
            <v>FV14.1</v>
          </cell>
        </row>
        <row r="1808">
          <cell r="T1808" t="str">
            <v>FV14.1</v>
          </cell>
        </row>
        <row r="1809">
          <cell r="T1809" t="str">
            <v>FV14.1</v>
          </cell>
        </row>
        <row r="1810">
          <cell r="T1810" t="str">
            <v>FV14.1</v>
          </cell>
        </row>
        <row r="1811">
          <cell r="T1811" t="str">
            <v>FV14.1</v>
          </cell>
        </row>
        <row r="1812">
          <cell r="T1812" t="str">
            <v>FV14.1</v>
          </cell>
        </row>
        <row r="1813">
          <cell r="T1813" t="str">
            <v>FV14.1</v>
          </cell>
        </row>
        <row r="1814">
          <cell r="T1814" t="str">
            <v>FV14.1</v>
          </cell>
        </row>
        <row r="1815">
          <cell r="T1815" t="str">
            <v>FV14.1</v>
          </cell>
        </row>
        <row r="1816">
          <cell r="T1816" t="str">
            <v>FV14.1</v>
          </cell>
        </row>
        <row r="1817">
          <cell r="T1817" t="str">
            <v>FV14.1</v>
          </cell>
        </row>
        <row r="1818">
          <cell r="T1818" t="str">
            <v>FV14.1</v>
          </cell>
        </row>
        <row r="1819">
          <cell r="T1819" t="str">
            <v>FV14.1</v>
          </cell>
        </row>
        <row r="1820">
          <cell r="T1820" t="str">
            <v>FV15</v>
          </cell>
        </row>
        <row r="1821">
          <cell r="T1821" t="str">
            <v>FV15</v>
          </cell>
        </row>
        <row r="1822">
          <cell r="T1822" t="str">
            <v>FV15</v>
          </cell>
        </row>
        <row r="1823">
          <cell r="T1823" t="str">
            <v>FV14.1</v>
          </cell>
        </row>
        <row r="1824">
          <cell r="T1824" t="str">
            <v>FV14.1</v>
          </cell>
        </row>
        <row r="1825">
          <cell r="T1825" t="str">
            <v>FV14.1</v>
          </cell>
        </row>
        <row r="1826">
          <cell r="T1826" t="str">
            <v>FV14.1</v>
          </cell>
        </row>
        <row r="1827">
          <cell r="T1827" t="str">
            <v>FV14.1</v>
          </cell>
        </row>
        <row r="1828">
          <cell r="T1828" t="str">
            <v>FV14.1</v>
          </cell>
        </row>
        <row r="1829">
          <cell r="T1829" t="str">
            <v>FV14.1</v>
          </cell>
        </row>
        <row r="1830">
          <cell r="T1830" t="str">
            <v>FV14.1</v>
          </cell>
        </row>
        <row r="1831">
          <cell r="T1831" t="str">
            <v>FV14.1</v>
          </cell>
        </row>
        <row r="1832">
          <cell r="T1832" t="str">
            <v>FV14.1</v>
          </cell>
        </row>
        <row r="1833">
          <cell r="T1833" t="str">
            <v>FV15</v>
          </cell>
        </row>
        <row r="1834">
          <cell r="T1834" t="str">
            <v>FV15</v>
          </cell>
        </row>
        <row r="1835">
          <cell r="T1835" t="str">
            <v>FV15</v>
          </cell>
        </row>
        <row r="1836">
          <cell r="T1836" t="str">
            <v>FV15</v>
          </cell>
        </row>
        <row r="1837">
          <cell r="T1837" t="str">
            <v>FV15</v>
          </cell>
        </row>
        <row r="1838">
          <cell r="T1838" t="str">
            <v>FV14.1</v>
          </cell>
        </row>
        <row r="1839">
          <cell r="T1839" t="str">
            <v>FV14.1</v>
          </cell>
        </row>
        <row r="1840">
          <cell r="T1840" t="str">
            <v>FV14.1</v>
          </cell>
        </row>
        <row r="1841">
          <cell r="T1841" t="str">
            <v>FV14.1</v>
          </cell>
        </row>
        <row r="1842">
          <cell r="T1842" t="str">
            <v>FV14.1</v>
          </cell>
        </row>
        <row r="1843">
          <cell r="T1843" t="str">
            <v>FV14.1</v>
          </cell>
        </row>
        <row r="1844">
          <cell r="T1844" t="str">
            <v>FV14.1</v>
          </cell>
        </row>
        <row r="1845">
          <cell r="T1845" t="str">
            <v>FV14.1</v>
          </cell>
        </row>
        <row r="1846">
          <cell r="T1846" t="str">
            <v>FV14.1</v>
          </cell>
        </row>
        <row r="1847">
          <cell r="T1847" t="str">
            <v>FV14.1</v>
          </cell>
        </row>
        <row r="1848">
          <cell r="T1848" t="str">
            <v>FV14.1</v>
          </cell>
        </row>
        <row r="1849">
          <cell r="T1849" t="str">
            <v>FV14.1</v>
          </cell>
        </row>
        <row r="1850">
          <cell r="T1850" t="str">
            <v>FV14.1</v>
          </cell>
        </row>
        <row r="1851">
          <cell r="T1851" t="str">
            <v>FV14.1</v>
          </cell>
        </row>
        <row r="1852">
          <cell r="T1852" t="str">
            <v>FV14.1</v>
          </cell>
        </row>
        <row r="1853">
          <cell r="T1853" t="str">
            <v>FV14.1</v>
          </cell>
        </row>
        <row r="1854">
          <cell r="T1854" t="str">
            <v>FV14.1</v>
          </cell>
        </row>
        <row r="1855">
          <cell r="T1855" t="str">
            <v>FV14.1</v>
          </cell>
        </row>
        <row r="1856">
          <cell r="T1856" t="str">
            <v>FV14.1</v>
          </cell>
        </row>
        <row r="1857">
          <cell r="T1857" t="str">
            <v>FV14.1</v>
          </cell>
        </row>
        <row r="1858">
          <cell r="T1858" t="str">
            <v>FV14.1</v>
          </cell>
        </row>
        <row r="1859">
          <cell r="T1859" t="str">
            <v>FV14.1</v>
          </cell>
        </row>
        <row r="1860">
          <cell r="T1860" t="str">
            <v>FV14.1</v>
          </cell>
        </row>
        <row r="1861">
          <cell r="T1861" t="str">
            <v>FV15</v>
          </cell>
        </row>
        <row r="1862">
          <cell r="T1862" t="str">
            <v>FV15</v>
          </cell>
        </row>
        <row r="1863">
          <cell r="T1863" t="str">
            <v>FV15</v>
          </cell>
        </row>
        <row r="1864">
          <cell r="T1864" t="str">
            <v>FV15</v>
          </cell>
        </row>
        <row r="1865">
          <cell r="T1865" t="str">
            <v>FV15</v>
          </cell>
        </row>
        <row r="1866">
          <cell r="T1866" t="str">
            <v>FV15</v>
          </cell>
        </row>
        <row r="1867">
          <cell r="T1867" t="str">
            <v>FV15</v>
          </cell>
        </row>
        <row r="1868">
          <cell r="T1868" t="str">
            <v>FV13</v>
          </cell>
        </row>
        <row r="1869">
          <cell r="T1869" t="str">
            <v>FV13</v>
          </cell>
        </row>
        <row r="1870">
          <cell r="T1870" t="str">
            <v>FV13</v>
          </cell>
        </row>
        <row r="1871">
          <cell r="T1871" t="str">
            <v>FV13</v>
          </cell>
        </row>
        <row r="1872">
          <cell r="T1872" t="str">
            <v>FV13</v>
          </cell>
        </row>
        <row r="1873">
          <cell r="T1873" t="str">
            <v>FV13</v>
          </cell>
        </row>
        <row r="1874">
          <cell r="T1874" t="str">
            <v>FV13</v>
          </cell>
        </row>
        <row r="1875">
          <cell r="T1875" t="str">
            <v>FV13</v>
          </cell>
        </row>
        <row r="1876">
          <cell r="T1876" t="str">
            <v>FV13</v>
          </cell>
        </row>
        <row r="1877">
          <cell r="T1877" t="str">
            <v>FV13</v>
          </cell>
        </row>
        <row r="1878">
          <cell r="T1878" t="str">
            <v>FV13</v>
          </cell>
        </row>
        <row r="1879">
          <cell r="T1879" t="str">
            <v>FV13</v>
          </cell>
        </row>
        <row r="1880">
          <cell r="T1880" t="str">
            <v>FV13</v>
          </cell>
        </row>
        <row r="1881">
          <cell r="T1881" t="str">
            <v>FV13</v>
          </cell>
        </row>
        <row r="1882">
          <cell r="T1882" t="str">
            <v>FV13</v>
          </cell>
        </row>
        <row r="1883">
          <cell r="T1883" t="str">
            <v>FV13</v>
          </cell>
        </row>
        <row r="1884">
          <cell r="T1884" t="str">
            <v>FV13</v>
          </cell>
        </row>
        <row r="1885">
          <cell r="T1885" t="str">
            <v>FV13</v>
          </cell>
        </row>
        <row r="1886">
          <cell r="T1886" t="str">
            <v>FV13</v>
          </cell>
        </row>
        <row r="1887">
          <cell r="T1887" t="str">
            <v>FV13</v>
          </cell>
        </row>
        <row r="1888">
          <cell r="T1888" t="str">
            <v>FV13</v>
          </cell>
        </row>
        <row r="1889">
          <cell r="T1889" t="str">
            <v>FV13</v>
          </cell>
        </row>
        <row r="1890">
          <cell r="T1890" t="str">
            <v>FV13</v>
          </cell>
        </row>
        <row r="1891">
          <cell r="T1891" t="str">
            <v>FV13</v>
          </cell>
        </row>
        <row r="1892">
          <cell r="T1892" t="str">
            <v>FV13</v>
          </cell>
        </row>
        <row r="1893">
          <cell r="T1893" t="str">
            <v>FV14</v>
          </cell>
        </row>
        <row r="1894">
          <cell r="T1894" t="str">
            <v>FV13</v>
          </cell>
        </row>
        <row r="1895">
          <cell r="T1895" t="str">
            <v>FV13</v>
          </cell>
        </row>
        <row r="1896">
          <cell r="T1896" t="str">
            <v>FV14</v>
          </cell>
        </row>
        <row r="1897">
          <cell r="T1897" t="str">
            <v>FV14</v>
          </cell>
        </row>
        <row r="1898">
          <cell r="T1898" t="str">
            <v>FV14</v>
          </cell>
        </row>
        <row r="1899">
          <cell r="T1899" t="str">
            <v>FV14</v>
          </cell>
        </row>
        <row r="1900">
          <cell r="T1900" t="str">
            <v>FV14</v>
          </cell>
        </row>
        <row r="1901">
          <cell r="T1901" t="str">
            <v>FV14</v>
          </cell>
        </row>
        <row r="1902">
          <cell r="T1902" t="str">
            <v>FV14</v>
          </cell>
        </row>
        <row r="1903">
          <cell r="T1903" t="str">
            <v>FV14</v>
          </cell>
        </row>
        <row r="1904">
          <cell r="T1904" t="str">
            <v>FV14</v>
          </cell>
        </row>
        <row r="1905">
          <cell r="T1905" t="str">
            <v>FV14</v>
          </cell>
        </row>
        <row r="1906">
          <cell r="T1906" t="str">
            <v>FV14</v>
          </cell>
        </row>
        <row r="1907">
          <cell r="T1907" t="str">
            <v>FV14</v>
          </cell>
        </row>
        <row r="1908">
          <cell r="T1908" t="str">
            <v>FV14</v>
          </cell>
        </row>
        <row r="1909">
          <cell r="T1909" t="str">
            <v>FV14</v>
          </cell>
        </row>
        <row r="1910">
          <cell r="T1910" t="str">
            <v>FV14</v>
          </cell>
        </row>
        <row r="1911">
          <cell r="T1911" t="str">
            <v>FV14</v>
          </cell>
        </row>
        <row r="1912">
          <cell r="T1912" t="str">
            <v>FV15</v>
          </cell>
        </row>
        <row r="1913">
          <cell r="T1913" t="str">
            <v>FV15</v>
          </cell>
        </row>
        <row r="1914">
          <cell r="T1914" t="str">
            <v>FV15</v>
          </cell>
        </row>
        <row r="1915">
          <cell r="T1915" t="str">
            <v>FV14.1</v>
          </cell>
        </row>
        <row r="1916">
          <cell r="T1916" t="str">
            <v>FV14.1</v>
          </cell>
        </row>
        <row r="1917">
          <cell r="T1917" t="str">
            <v>FV15</v>
          </cell>
        </row>
        <row r="1918">
          <cell r="T1918" t="str">
            <v>FV14.1</v>
          </cell>
        </row>
        <row r="1919">
          <cell r="T1919" t="str">
            <v>FV15</v>
          </cell>
        </row>
        <row r="1920">
          <cell r="T1920" t="str">
            <v>FV15</v>
          </cell>
        </row>
        <row r="1921">
          <cell r="T1921" t="str">
            <v>FV15</v>
          </cell>
        </row>
        <row r="1922">
          <cell r="T1922" t="str">
            <v>FV15</v>
          </cell>
        </row>
        <row r="1923">
          <cell r="T1923" t="str">
            <v>FV14.1</v>
          </cell>
        </row>
        <row r="1924">
          <cell r="T1924" t="str">
            <v>FV15</v>
          </cell>
        </row>
        <row r="1925">
          <cell r="T1925" t="str">
            <v>FV15</v>
          </cell>
        </row>
        <row r="1926">
          <cell r="T1926" t="str">
            <v>FV15</v>
          </cell>
        </row>
        <row r="1927">
          <cell r="T1927" t="str">
            <v>FV15</v>
          </cell>
        </row>
        <row r="1928">
          <cell r="T1928" t="str">
            <v>FV15</v>
          </cell>
        </row>
        <row r="1929">
          <cell r="T1929" t="str">
            <v>FV15</v>
          </cell>
        </row>
        <row r="1930">
          <cell r="T1930" t="str">
            <v>FV15</v>
          </cell>
        </row>
        <row r="1931">
          <cell r="T1931" t="str">
            <v>FV15</v>
          </cell>
        </row>
        <row r="1932">
          <cell r="T1932" t="str">
            <v>FV15</v>
          </cell>
        </row>
        <row r="1933">
          <cell r="T1933" t="str">
            <v>FV15</v>
          </cell>
        </row>
        <row r="1934">
          <cell r="T1934" t="str">
            <v>FV15</v>
          </cell>
        </row>
        <row r="1935">
          <cell r="T1935" t="str">
            <v>FV15</v>
          </cell>
        </row>
        <row r="1936">
          <cell r="T1936" t="str">
            <v>FV15</v>
          </cell>
        </row>
        <row r="1937">
          <cell r="T1937" t="str">
            <v>FV15</v>
          </cell>
        </row>
        <row r="1938">
          <cell r="T1938" t="str">
            <v>FV15</v>
          </cell>
        </row>
        <row r="1939">
          <cell r="T1939" t="str">
            <v>FV15</v>
          </cell>
        </row>
        <row r="1940">
          <cell r="T1940" t="str">
            <v>FV15</v>
          </cell>
        </row>
        <row r="1941">
          <cell r="T1941" t="str">
            <v>FV15</v>
          </cell>
        </row>
        <row r="1942">
          <cell r="T1942" t="str">
            <v>FV15</v>
          </cell>
        </row>
        <row r="1943">
          <cell r="T1943" t="str">
            <v>FV15</v>
          </cell>
        </row>
        <row r="1944">
          <cell r="T1944" t="str">
            <v>FV15</v>
          </cell>
        </row>
        <row r="1945">
          <cell r="T1945" t="str">
            <v>FV15</v>
          </cell>
        </row>
        <row r="1946">
          <cell r="T1946" t="str">
            <v>FV15</v>
          </cell>
        </row>
        <row r="1947">
          <cell r="T1947" t="str">
            <v>FV15</v>
          </cell>
        </row>
        <row r="1948">
          <cell r="T1948" t="str">
            <v>FV15</v>
          </cell>
        </row>
        <row r="1949">
          <cell r="T1949" t="str">
            <v>FV15</v>
          </cell>
        </row>
        <row r="1950">
          <cell r="T1950" t="str">
            <v>FV14.1</v>
          </cell>
        </row>
        <row r="1951">
          <cell r="T1951" t="str">
            <v>FV14.1</v>
          </cell>
        </row>
        <row r="1952">
          <cell r="T1952" t="str">
            <v>FV15</v>
          </cell>
        </row>
        <row r="1953">
          <cell r="T1953" t="str">
            <v>FV14.1</v>
          </cell>
        </row>
        <row r="1954">
          <cell r="T1954" t="str">
            <v>FV14.1</v>
          </cell>
        </row>
        <row r="1955">
          <cell r="T1955" t="str">
            <v>FV14.1</v>
          </cell>
        </row>
        <row r="1956">
          <cell r="T1956" t="str">
            <v>FV15</v>
          </cell>
        </row>
        <row r="1957">
          <cell r="T1957" t="str">
            <v>FV15</v>
          </cell>
        </row>
        <row r="1958">
          <cell r="T1958" t="str">
            <v>FV15</v>
          </cell>
        </row>
        <row r="1959">
          <cell r="T1959" t="str">
            <v>FV15</v>
          </cell>
        </row>
        <row r="1960">
          <cell r="T1960" t="str">
            <v>FV15</v>
          </cell>
        </row>
        <row r="1961">
          <cell r="T1961" t="str">
            <v>FV15</v>
          </cell>
        </row>
        <row r="1962">
          <cell r="T1962" t="str">
            <v>FV15</v>
          </cell>
        </row>
        <row r="1963">
          <cell r="T1963" t="str">
            <v>FV15</v>
          </cell>
        </row>
        <row r="1964">
          <cell r="T1964" t="str">
            <v>FV15</v>
          </cell>
        </row>
        <row r="1965">
          <cell r="T1965" t="str">
            <v>FV15</v>
          </cell>
        </row>
        <row r="1966">
          <cell r="T1966" t="str">
            <v>FV15</v>
          </cell>
        </row>
        <row r="1967">
          <cell r="T1967" t="str">
            <v>FV15</v>
          </cell>
        </row>
        <row r="1968">
          <cell r="T1968" t="str">
            <v>FV13</v>
          </cell>
        </row>
        <row r="1969">
          <cell r="T1969" t="str">
            <v>FV13</v>
          </cell>
        </row>
        <row r="1970">
          <cell r="T1970" t="str">
            <v>FV13</v>
          </cell>
        </row>
        <row r="1971">
          <cell r="T1971" t="str">
            <v>FV13</v>
          </cell>
        </row>
        <row r="1972">
          <cell r="T1972" t="str">
            <v>FV13</v>
          </cell>
        </row>
        <row r="1973">
          <cell r="T1973" t="str">
            <v>FV13</v>
          </cell>
        </row>
        <row r="1974">
          <cell r="T1974" t="str">
            <v>FV13</v>
          </cell>
        </row>
        <row r="1975">
          <cell r="T1975" t="str">
            <v>FV13</v>
          </cell>
        </row>
        <row r="1976">
          <cell r="T1976" t="str">
            <v>FV13</v>
          </cell>
        </row>
        <row r="1977">
          <cell r="T1977" t="str">
            <v>FV13</v>
          </cell>
        </row>
        <row r="1978">
          <cell r="T1978" t="str">
            <v>FV13</v>
          </cell>
        </row>
        <row r="1979">
          <cell r="T1979" t="str">
            <v>FV13</v>
          </cell>
        </row>
        <row r="1980">
          <cell r="T1980" t="str">
            <v>FV13</v>
          </cell>
        </row>
        <row r="1981">
          <cell r="T1981" t="str">
            <v>FV13</v>
          </cell>
        </row>
        <row r="1982">
          <cell r="T1982" t="str">
            <v>FV13</v>
          </cell>
        </row>
        <row r="1983">
          <cell r="T1983" t="str">
            <v>FV13</v>
          </cell>
        </row>
        <row r="1984">
          <cell r="T1984" t="str">
            <v>FV13</v>
          </cell>
        </row>
        <row r="1985">
          <cell r="T1985" t="str">
            <v>FV13</v>
          </cell>
        </row>
        <row r="1986">
          <cell r="T1986" t="str">
            <v>FV13</v>
          </cell>
        </row>
        <row r="1987">
          <cell r="T1987" t="str">
            <v>FV13</v>
          </cell>
        </row>
        <row r="1988">
          <cell r="T1988" t="str">
            <v>FV13</v>
          </cell>
        </row>
        <row r="1989">
          <cell r="T1989" t="str">
            <v>FV13</v>
          </cell>
        </row>
        <row r="1990">
          <cell r="T1990" t="str">
            <v>FV13</v>
          </cell>
        </row>
        <row r="1991">
          <cell r="T1991" t="str">
            <v>FV13</v>
          </cell>
        </row>
        <row r="1992">
          <cell r="T1992" t="str">
            <v>FV13</v>
          </cell>
        </row>
        <row r="1993">
          <cell r="T1993" t="str">
            <v>FV13</v>
          </cell>
        </row>
        <row r="1994">
          <cell r="T1994" t="str">
            <v>FV13</v>
          </cell>
        </row>
        <row r="1995">
          <cell r="T1995" t="str">
            <v>FV13</v>
          </cell>
        </row>
        <row r="1996">
          <cell r="T1996" t="str">
            <v>FV13</v>
          </cell>
        </row>
        <row r="1997">
          <cell r="T1997" t="str">
            <v>FV13</v>
          </cell>
        </row>
        <row r="1998">
          <cell r="T1998" t="str">
            <v>FV13</v>
          </cell>
        </row>
        <row r="1999">
          <cell r="T1999" t="str">
            <v>FV14</v>
          </cell>
        </row>
        <row r="2000">
          <cell r="T2000" t="str">
            <v>FV14</v>
          </cell>
        </row>
        <row r="2001">
          <cell r="T2001" t="str">
            <v>FV14</v>
          </cell>
        </row>
        <row r="2002">
          <cell r="T2002" t="str">
            <v>FV14</v>
          </cell>
        </row>
        <row r="2003">
          <cell r="T2003" t="str">
            <v>FV14</v>
          </cell>
        </row>
        <row r="2004">
          <cell r="T2004" t="str">
            <v>FV14</v>
          </cell>
        </row>
        <row r="2005">
          <cell r="T2005" t="str">
            <v>FV14</v>
          </cell>
        </row>
        <row r="2006">
          <cell r="T2006" t="str">
            <v>FV14</v>
          </cell>
        </row>
        <row r="2007">
          <cell r="T2007" t="str">
            <v>FV14</v>
          </cell>
        </row>
        <row r="2008">
          <cell r="T2008" t="str">
            <v>FV14</v>
          </cell>
        </row>
        <row r="2009">
          <cell r="T2009" t="str">
            <v>FV14</v>
          </cell>
        </row>
        <row r="2010">
          <cell r="T2010" t="str">
            <v>FV14</v>
          </cell>
        </row>
        <row r="2011">
          <cell r="T2011" t="str">
            <v>FV14</v>
          </cell>
        </row>
        <row r="2012">
          <cell r="T2012" t="str">
            <v>FV14</v>
          </cell>
        </row>
        <row r="2013">
          <cell r="T2013" t="str">
            <v>FV14</v>
          </cell>
        </row>
        <row r="2014">
          <cell r="T2014" t="str">
            <v>FV14</v>
          </cell>
        </row>
        <row r="2015">
          <cell r="T2015" t="str">
            <v>FV14</v>
          </cell>
        </row>
        <row r="2016">
          <cell r="T2016" t="str">
            <v>FV14</v>
          </cell>
        </row>
        <row r="2017">
          <cell r="T2017" t="str">
            <v>FV14</v>
          </cell>
        </row>
        <row r="2018">
          <cell r="T2018" t="str">
            <v>FV15</v>
          </cell>
        </row>
        <row r="2019">
          <cell r="T2019" t="str">
            <v>FV15</v>
          </cell>
        </row>
        <row r="2020">
          <cell r="T2020" t="str">
            <v>FV15</v>
          </cell>
        </row>
        <row r="2021">
          <cell r="T2021" t="str">
            <v>FV15</v>
          </cell>
        </row>
        <row r="2022">
          <cell r="T2022" t="str">
            <v>FV15</v>
          </cell>
        </row>
        <row r="2023">
          <cell r="T2023" t="str">
            <v>FV15</v>
          </cell>
        </row>
        <row r="2024">
          <cell r="T2024" t="str">
            <v>FV15</v>
          </cell>
        </row>
        <row r="2025">
          <cell r="T2025" t="str">
            <v>FV15</v>
          </cell>
        </row>
        <row r="2026">
          <cell r="T2026" t="str">
            <v>FV15</v>
          </cell>
        </row>
        <row r="2027">
          <cell r="T2027" t="str">
            <v>FV16</v>
          </cell>
        </row>
        <row r="2028">
          <cell r="T2028" t="str">
            <v>FV16</v>
          </cell>
        </row>
        <row r="2029">
          <cell r="T2029" t="str">
            <v>FV16</v>
          </cell>
        </row>
        <row r="2030">
          <cell r="T2030" t="str">
            <v>FV16</v>
          </cell>
        </row>
        <row r="2031">
          <cell r="T2031" t="str">
            <v>FV16</v>
          </cell>
        </row>
        <row r="2032">
          <cell r="T2032" t="str">
            <v>FV16</v>
          </cell>
        </row>
        <row r="2033">
          <cell r="T2033" t="str">
            <v>FV16</v>
          </cell>
        </row>
        <row r="2034">
          <cell r="T2034" t="str">
            <v>FV16</v>
          </cell>
        </row>
        <row r="2035">
          <cell r="T2035" t="str">
            <v>FV16</v>
          </cell>
        </row>
        <row r="2036">
          <cell r="T2036" t="str">
            <v>FV16</v>
          </cell>
        </row>
        <row r="2037">
          <cell r="T2037" t="str">
            <v>FV16</v>
          </cell>
        </row>
        <row r="2038">
          <cell r="T2038" t="str">
            <v>FV16</v>
          </cell>
        </row>
        <row r="2039">
          <cell r="T2039" t="str">
            <v>FV16</v>
          </cell>
        </row>
        <row r="2040">
          <cell r="T2040" t="str">
            <v>FV16</v>
          </cell>
        </row>
        <row r="2041">
          <cell r="T2041" t="str">
            <v>FV16</v>
          </cell>
        </row>
        <row r="2042">
          <cell r="T2042" t="str">
            <v>FV16</v>
          </cell>
        </row>
        <row r="2043">
          <cell r="T2043" t="str">
            <v>FV16</v>
          </cell>
        </row>
        <row r="2044">
          <cell r="T2044" t="str">
            <v>FV16</v>
          </cell>
        </row>
        <row r="2045">
          <cell r="T2045" t="str">
            <v>FV16</v>
          </cell>
        </row>
        <row r="2046">
          <cell r="T2046" t="str">
            <v>FV16</v>
          </cell>
        </row>
        <row r="2047">
          <cell r="T2047" t="str">
            <v>FV16</v>
          </cell>
        </row>
        <row r="2048">
          <cell r="T2048" t="str">
            <v>FV16</v>
          </cell>
        </row>
        <row r="2049">
          <cell r="T2049" t="str">
            <v>FV16</v>
          </cell>
        </row>
        <row r="2050">
          <cell r="T2050" t="str">
            <v>FV15</v>
          </cell>
        </row>
        <row r="2051">
          <cell r="T2051" t="str">
            <v>FV15</v>
          </cell>
        </row>
        <row r="2052">
          <cell r="T2052" t="str">
            <v>FV21</v>
          </cell>
        </row>
        <row r="2053">
          <cell r="T2053" t="str">
            <v>FV15</v>
          </cell>
        </row>
        <row r="2054">
          <cell r="T2054" t="str">
            <v>FV15</v>
          </cell>
        </row>
        <row r="2055">
          <cell r="T2055" t="str">
            <v>FV15</v>
          </cell>
        </row>
        <row r="2056">
          <cell r="T2056" t="str">
            <v>FV15</v>
          </cell>
        </row>
        <row r="2057">
          <cell r="T2057" t="str">
            <v>FV15</v>
          </cell>
        </row>
        <row r="2058">
          <cell r="T2058" t="str">
            <v>FV15</v>
          </cell>
        </row>
        <row r="2059">
          <cell r="T2059" t="str">
            <v>FV15</v>
          </cell>
        </row>
        <row r="2060">
          <cell r="T2060" t="str">
            <v>FV15</v>
          </cell>
        </row>
        <row r="2061">
          <cell r="T2061" t="str">
            <v>FV15</v>
          </cell>
        </row>
        <row r="2062">
          <cell r="T2062" t="str">
            <v>FV15</v>
          </cell>
        </row>
        <row r="2063">
          <cell r="T2063" t="str">
            <v>FV15</v>
          </cell>
        </row>
        <row r="2064">
          <cell r="T2064" t="str">
            <v>FV15</v>
          </cell>
        </row>
        <row r="2065">
          <cell r="T2065" t="str">
            <v>FV15</v>
          </cell>
        </row>
        <row r="2066">
          <cell r="T2066" t="str">
            <v>FV15</v>
          </cell>
        </row>
        <row r="2067">
          <cell r="T2067" t="str">
            <v>FV15</v>
          </cell>
        </row>
        <row r="2068">
          <cell r="T2068" t="str">
            <v>FV15</v>
          </cell>
        </row>
        <row r="2069">
          <cell r="T2069" t="str">
            <v>FV15</v>
          </cell>
        </row>
        <row r="2070">
          <cell r="T2070" t="str">
            <v>FV15</v>
          </cell>
        </row>
        <row r="2071">
          <cell r="T2071" t="str">
            <v>FV15</v>
          </cell>
        </row>
        <row r="2072">
          <cell r="T2072" t="str">
            <v>FV15</v>
          </cell>
        </row>
        <row r="2073">
          <cell r="T2073" t="str">
            <v>FV15</v>
          </cell>
        </row>
        <row r="2074">
          <cell r="T2074" t="str">
            <v>FV15</v>
          </cell>
        </row>
        <row r="2075">
          <cell r="T2075" t="str">
            <v>FV15</v>
          </cell>
        </row>
        <row r="2076">
          <cell r="T2076" t="str">
            <v>FV15</v>
          </cell>
        </row>
        <row r="2077">
          <cell r="T2077" t="str">
            <v>FV15</v>
          </cell>
        </row>
        <row r="2078">
          <cell r="T2078" t="str">
            <v>FV15</v>
          </cell>
        </row>
        <row r="2079">
          <cell r="T2079" t="str">
            <v>FV15</v>
          </cell>
        </row>
        <row r="2080">
          <cell r="T2080" t="str">
            <v>FV15</v>
          </cell>
        </row>
        <row r="2081">
          <cell r="T2081" t="str">
            <v>FV15</v>
          </cell>
        </row>
        <row r="2082">
          <cell r="T2082" t="str">
            <v>FV15</v>
          </cell>
        </row>
        <row r="2083">
          <cell r="T2083" t="str">
            <v>FV15</v>
          </cell>
        </row>
        <row r="2084">
          <cell r="T2084" t="str">
            <v>FV15</v>
          </cell>
        </row>
        <row r="2085">
          <cell r="T2085" t="str">
            <v>FV15</v>
          </cell>
        </row>
        <row r="2086">
          <cell r="T2086" t="str">
            <v>FV15</v>
          </cell>
        </row>
        <row r="2087">
          <cell r="T2087" t="str">
            <v>FV15</v>
          </cell>
        </row>
        <row r="2088">
          <cell r="T2088" t="str">
            <v>FV15</v>
          </cell>
        </row>
        <row r="2089">
          <cell r="T2089" t="str">
            <v>FV15</v>
          </cell>
        </row>
        <row r="2090">
          <cell r="T2090" t="str">
            <v>FV15</v>
          </cell>
        </row>
        <row r="2091">
          <cell r="T2091" t="str">
            <v>FV15</v>
          </cell>
        </row>
        <row r="2092">
          <cell r="T2092" t="str">
            <v>FV15</v>
          </cell>
        </row>
        <row r="2093">
          <cell r="T2093" t="str">
            <v>FV15</v>
          </cell>
        </row>
        <row r="2094">
          <cell r="T2094" t="str">
            <v>FV15</v>
          </cell>
        </row>
        <row r="2095">
          <cell r="T2095" t="str">
            <v>FV15</v>
          </cell>
        </row>
        <row r="2096">
          <cell r="T2096" t="str">
            <v>FV15</v>
          </cell>
        </row>
        <row r="2097">
          <cell r="T2097" t="str">
            <v>FV15</v>
          </cell>
        </row>
        <row r="2098">
          <cell r="T2098" t="str">
            <v>FV15</v>
          </cell>
        </row>
        <row r="2099">
          <cell r="T2099" t="str">
            <v>FV15</v>
          </cell>
        </row>
        <row r="2100">
          <cell r="T2100" t="str">
            <v>FV15</v>
          </cell>
        </row>
        <row r="2101">
          <cell r="T2101" t="str">
            <v>FV15</v>
          </cell>
        </row>
        <row r="2102">
          <cell r="T2102" t="str">
            <v>FV15</v>
          </cell>
        </row>
        <row r="2103">
          <cell r="T2103" t="str">
            <v>FV15</v>
          </cell>
        </row>
        <row r="2104">
          <cell r="T2104" t="str">
            <v>FV15</v>
          </cell>
        </row>
        <row r="2105">
          <cell r="T2105" t="str">
            <v>FV15</v>
          </cell>
        </row>
        <row r="2106">
          <cell r="T2106" t="str">
            <v>FV15</v>
          </cell>
        </row>
        <row r="2107">
          <cell r="T2107" t="str">
            <v>FV15</v>
          </cell>
        </row>
        <row r="2108">
          <cell r="T2108" t="str">
            <v>FV15</v>
          </cell>
        </row>
        <row r="2109">
          <cell r="T2109" t="str">
            <v>FV15</v>
          </cell>
        </row>
        <row r="2110">
          <cell r="T2110" t="str">
            <v>FV16</v>
          </cell>
        </row>
        <row r="2111">
          <cell r="T2111" t="str">
            <v>FV16</v>
          </cell>
        </row>
        <row r="2112">
          <cell r="T2112" t="str">
            <v>FV16</v>
          </cell>
        </row>
        <row r="2113">
          <cell r="T2113" t="str">
            <v>FV16</v>
          </cell>
        </row>
        <row r="2114">
          <cell r="T2114" t="str">
            <v>FV16</v>
          </cell>
        </row>
        <row r="2115">
          <cell r="T2115" t="str">
            <v>FV15</v>
          </cell>
        </row>
        <row r="2116">
          <cell r="T2116" t="str">
            <v>FV16</v>
          </cell>
        </row>
        <row r="2117">
          <cell r="T2117" t="str">
            <v>FV16</v>
          </cell>
        </row>
        <row r="2118">
          <cell r="T2118" t="str">
            <v>FV16</v>
          </cell>
        </row>
        <row r="2119">
          <cell r="T2119" t="str">
            <v>FV16</v>
          </cell>
        </row>
        <row r="2120">
          <cell r="T2120" t="str">
            <v>FV16</v>
          </cell>
        </row>
        <row r="2121">
          <cell r="T2121" t="str">
            <v>FV16</v>
          </cell>
        </row>
        <row r="2122">
          <cell r="T2122" t="str">
            <v>FV16</v>
          </cell>
        </row>
        <row r="2123">
          <cell r="T2123" t="str">
            <v>FV16</v>
          </cell>
        </row>
        <row r="2124">
          <cell r="T2124" t="str">
            <v>FV16</v>
          </cell>
        </row>
        <row r="2125">
          <cell r="T2125" t="str">
            <v>FV16</v>
          </cell>
        </row>
        <row r="2126">
          <cell r="T2126" t="str">
            <v>FV16</v>
          </cell>
        </row>
        <row r="2127">
          <cell r="T2127" t="str">
            <v>FV16</v>
          </cell>
        </row>
        <row r="2128">
          <cell r="T2128" t="str">
            <v>FV14.1</v>
          </cell>
        </row>
        <row r="2129">
          <cell r="T2129" t="str">
            <v>FV14.1</v>
          </cell>
        </row>
        <row r="2130">
          <cell r="T2130" t="str">
            <v>FV14.1</v>
          </cell>
        </row>
        <row r="2131">
          <cell r="T2131" t="str">
            <v>FV13</v>
          </cell>
        </row>
        <row r="2132">
          <cell r="T2132" t="str">
            <v>FV13</v>
          </cell>
        </row>
        <row r="2133">
          <cell r="T2133" t="str">
            <v>FV13</v>
          </cell>
        </row>
        <row r="2134">
          <cell r="T2134" t="str">
            <v>FV13</v>
          </cell>
        </row>
        <row r="2135">
          <cell r="T2135" t="str">
            <v>FV13</v>
          </cell>
        </row>
        <row r="2136">
          <cell r="T2136" t="str">
            <v>FV13</v>
          </cell>
        </row>
        <row r="2137">
          <cell r="T2137" t="str">
            <v>FV13</v>
          </cell>
        </row>
        <row r="2138">
          <cell r="T2138" t="str">
            <v>FV13</v>
          </cell>
        </row>
        <row r="2139">
          <cell r="T2139" t="str">
            <v>FV14</v>
          </cell>
        </row>
        <row r="2140">
          <cell r="T2140" t="str">
            <v>FV14</v>
          </cell>
        </row>
        <row r="2141">
          <cell r="T2141" t="str">
            <v>FV14</v>
          </cell>
        </row>
        <row r="2142">
          <cell r="T2142" t="str">
            <v>FV14</v>
          </cell>
        </row>
        <row r="2143">
          <cell r="T2143" t="str">
            <v>FV14</v>
          </cell>
        </row>
        <row r="2144">
          <cell r="T2144" t="str">
            <v>FV14</v>
          </cell>
        </row>
        <row r="2145">
          <cell r="T2145" t="str">
            <v>FV14.1</v>
          </cell>
        </row>
        <row r="2146">
          <cell r="T2146" t="str">
            <v>FV14.1</v>
          </cell>
        </row>
        <row r="2147">
          <cell r="T2147" t="str">
            <v>FV14.1</v>
          </cell>
        </row>
        <row r="2148">
          <cell r="T2148" t="str">
            <v>FV14.1</v>
          </cell>
        </row>
        <row r="2149">
          <cell r="T2149" t="str">
            <v>FV14.1</v>
          </cell>
        </row>
        <row r="2150">
          <cell r="T2150" t="str">
            <v>FV14.1</v>
          </cell>
        </row>
        <row r="2151">
          <cell r="T2151" t="str">
            <v>FV15</v>
          </cell>
        </row>
        <row r="2152">
          <cell r="T2152" t="str">
            <v>FV15</v>
          </cell>
        </row>
        <row r="2153">
          <cell r="T2153" t="str">
            <v>FV15</v>
          </cell>
        </row>
        <row r="2154">
          <cell r="T2154" t="str">
            <v>FV15</v>
          </cell>
        </row>
        <row r="2155">
          <cell r="T2155" t="str">
            <v>FV15</v>
          </cell>
        </row>
        <row r="2156">
          <cell r="T2156" t="str">
            <v>FV15</v>
          </cell>
        </row>
        <row r="2157">
          <cell r="T2157" t="str">
            <v>FV15</v>
          </cell>
        </row>
        <row r="2158">
          <cell r="T2158" t="str">
            <v>FV15</v>
          </cell>
        </row>
        <row r="2159">
          <cell r="T2159" t="str">
            <v>FV15</v>
          </cell>
        </row>
        <row r="2160">
          <cell r="T2160" t="str">
            <v>FV15</v>
          </cell>
        </row>
        <row r="2161">
          <cell r="T2161" t="str">
            <v>FV15</v>
          </cell>
        </row>
        <row r="2162">
          <cell r="T2162" t="str">
            <v>FV15</v>
          </cell>
        </row>
        <row r="2163">
          <cell r="T2163" t="str">
            <v>FV15</v>
          </cell>
        </row>
        <row r="2164">
          <cell r="T2164" t="str">
            <v>FV15</v>
          </cell>
        </row>
        <row r="2165">
          <cell r="T2165" t="str">
            <v>FV15</v>
          </cell>
        </row>
        <row r="2166">
          <cell r="T2166" t="str">
            <v>FV15</v>
          </cell>
        </row>
        <row r="2167">
          <cell r="T2167" t="str">
            <v>FV15</v>
          </cell>
        </row>
        <row r="2168">
          <cell r="T2168" t="str">
            <v>FV15</v>
          </cell>
        </row>
        <row r="2169">
          <cell r="T2169" t="str">
            <v>FV15</v>
          </cell>
        </row>
        <row r="2170">
          <cell r="T2170" t="str">
            <v>FV15</v>
          </cell>
        </row>
        <row r="2171">
          <cell r="T2171" t="str">
            <v>FV15</v>
          </cell>
        </row>
        <row r="2172">
          <cell r="T2172" t="str">
            <v>FV15</v>
          </cell>
        </row>
        <row r="2173">
          <cell r="T2173" t="str">
            <v>FV15</v>
          </cell>
        </row>
        <row r="2174">
          <cell r="T2174" t="str">
            <v>FV15</v>
          </cell>
        </row>
        <row r="2175">
          <cell r="T2175" t="str">
            <v>FV15</v>
          </cell>
        </row>
        <row r="2176">
          <cell r="T2176" t="str">
            <v>FV15</v>
          </cell>
        </row>
        <row r="2177">
          <cell r="T2177" t="str">
            <v>FV15</v>
          </cell>
        </row>
        <row r="2178">
          <cell r="T2178" t="str">
            <v>FV15</v>
          </cell>
        </row>
        <row r="2179">
          <cell r="T2179" t="str">
            <v>FV15</v>
          </cell>
        </row>
        <row r="2180">
          <cell r="T2180" t="str">
            <v>FV15</v>
          </cell>
        </row>
        <row r="2181">
          <cell r="T2181" t="str">
            <v>FV15</v>
          </cell>
        </row>
        <row r="2182">
          <cell r="T2182" t="str">
            <v>FV15</v>
          </cell>
        </row>
        <row r="2183">
          <cell r="T2183" t="str">
            <v>FV15</v>
          </cell>
        </row>
        <row r="2184">
          <cell r="T2184" t="str">
            <v>FV15</v>
          </cell>
        </row>
        <row r="2185">
          <cell r="T2185" t="str">
            <v>FV16</v>
          </cell>
        </row>
        <row r="2186">
          <cell r="T2186" t="str">
            <v>FV16</v>
          </cell>
        </row>
        <row r="2187">
          <cell r="T2187" t="str">
            <v>FV16</v>
          </cell>
        </row>
        <row r="2188">
          <cell r="T2188" t="str">
            <v>FV16</v>
          </cell>
        </row>
        <row r="2189">
          <cell r="T2189" t="str">
            <v>FV16</v>
          </cell>
        </row>
        <row r="2190">
          <cell r="T2190" t="str">
            <v>FV16</v>
          </cell>
        </row>
        <row r="2191">
          <cell r="T2191" t="str">
            <v>FV16</v>
          </cell>
        </row>
        <row r="2192">
          <cell r="T2192" t="str">
            <v>FV16</v>
          </cell>
        </row>
        <row r="2193">
          <cell r="T2193" t="str">
            <v>FV16</v>
          </cell>
        </row>
        <row r="2194">
          <cell r="T2194" t="str">
            <v>FV17</v>
          </cell>
        </row>
        <row r="2195">
          <cell r="T2195" t="str">
            <v>FV17</v>
          </cell>
        </row>
        <row r="2196">
          <cell r="T2196" t="str">
            <v>FV17</v>
          </cell>
        </row>
        <row r="2197">
          <cell r="T2197" t="str">
            <v>FV12</v>
          </cell>
        </row>
        <row r="2198">
          <cell r="T2198" t="str">
            <v>FV17</v>
          </cell>
        </row>
        <row r="2199">
          <cell r="T2199" t="str">
            <v>FV17</v>
          </cell>
        </row>
        <row r="2200">
          <cell r="T2200" t="str">
            <v>FV17</v>
          </cell>
        </row>
        <row r="2201">
          <cell r="T2201" t="str">
            <v>FV17</v>
          </cell>
        </row>
        <row r="2202">
          <cell r="T2202" t="str">
            <v>FV17</v>
          </cell>
        </row>
        <row r="2203">
          <cell r="T2203" t="str">
            <v>FV17</v>
          </cell>
        </row>
        <row r="2204">
          <cell r="T2204" t="str">
            <v>FV17</v>
          </cell>
        </row>
        <row r="2205">
          <cell r="T2205" t="str">
            <v>FV17</v>
          </cell>
        </row>
        <row r="2206">
          <cell r="T2206" t="str">
            <v>FV17</v>
          </cell>
        </row>
        <row r="2207">
          <cell r="T2207" t="str">
            <v>FV17</v>
          </cell>
        </row>
        <row r="2208">
          <cell r="T2208" t="str">
            <v>FV17</v>
          </cell>
        </row>
        <row r="2209">
          <cell r="T2209" t="str">
            <v>FV20</v>
          </cell>
        </row>
        <row r="2210">
          <cell r="T2210" t="str">
            <v>FV20</v>
          </cell>
        </row>
        <row r="2211">
          <cell r="T2211" t="str">
            <v>FV14</v>
          </cell>
        </row>
        <row r="2212">
          <cell r="T2212" t="str">
            <v>FV20</v>
          </cell>
        </row>
        <row r="2213">
          <cell r="T2213" t="str">
            <v>FV20</v>
          </cell>
        </row>
        <row r="2214">
          <cell r="T2214" t="str">
            <v>FV20</v>
          </cell>
        </row>
        <row r="2215">
          <cell r="T2215" t="str">
            <v>FV20</v>
          </cell>
        </row>
        <row r="2216">
          <cell r="T2216" t="str">
            <v>FV20</v>
          </cell>
        </row>
        <row r="2217">
          <cell r="T2217" t="str">
            <v>FV20</v>
          </cell>
        </row>
        <row r="2218">
          <cell r="T2218" t="str">
            <v>FV16</v>
          </cell>
        </row>
        <row r="2219">
          <cell r="T2219" t="str">
            <v>FV16</v>
          </cell>
        </row>
        <row r="2220">
          <cell r="T2220" t="str">
            <v>FV16</v>
          </cell>
        </row>
        <row r="2221">
          <cell r="T2221" t="str">
            <v>FV16</v>
          </cell>
        </row>
        <row r="2222">
          <cell r="T2222" t="str">
            <v>FV16</v>
          </cell>
        </row>
        <row r="2223">
          <cell r="T2223" t="str">
            <v>FV12</v>
          </cell>
        </row>
        <row r="2224">
          <cell r="T2224" t="str">
            <v>FV16</v>
          </cell>
        </row>
        <row r="2225">
          <cell r="T2225" t="str">
            <v>FV16</v>
          </cell>
        </row>
        <row r="2226">
          <cell r="T2226" t="str">
            <v>FV16</v>
          </cell>
        </row>
        <row r="2227">
          <cell r="T2227" t="str">
            <v>FV16</v>
          </cell>
        </row>
        <row r="2228">
          <cell r="T2228" t="str">
            <v>FV16</v>
          </cell>
        </row>
        <row r="2229">
          <cell r="T2229" t="str">
            <v>FV16</v>
          </cell>
        </row>
        <row r="2230">
          <cell r="T2230" t="str">
            <v>FV16</v>
          </cell>
        </row>
        <row r="2231">
          <cell r="T2231" t="str">
            <v>FV16</v>
          </cell>
        </row>
        <row r="2232">
          <cell r="T2232" t="str">
            <v>FV16</v>
          </cell>
        </row>
        <row r="2233">
          <cell r="T2233" t="str">
            <v>FV20</v>
          </cell>
        </row>
        <row r="2234">
          <cell r="T2234" t="str">
            <v>FV20</v>
          </cell>
        </row>
        <row r="2235">
          <cell r="T2235" t="str">
            <v>FV20</v>
          </cell>
        </row>
        <row r="2236">
          <cell r="T2236" t="str">
            <v>FV20</v>
          </cell>
        </row>
        <row r="2237">
          <cell r="T2237" t="str">
            <v>FV20</v>
          </cell>
        </row>
        <row r="2238">
          <cell r="T2238" t="str">
            <v>FV20</v>
          </cell>
        </row>
        <row r="2239">
          <cell r="T2239" t="str">
            <v>FV20</v>
          </cell>
        </row>
        <row r="2240">
          <cell r="T2240" t="str">
            <v>FV20</v>
          </cell>
        </row>
        <row r="2241">
          <cell r="T2241" t="str">
            <v>FV17</v>
          </cell>
        </row>
        <row r="2242">
          <cell r="T2242" t="str">
            <v>FV17</v>
          </cell>
        </row>
        <row r="2243">
          <cell r="T2243" t="str">
            <v>FV17</v>
          </cell>
        </row>
        <row r="2244">
          <cell r="T2244" t="str">
            <v>FV17</v>
          </cell>
        </row>
        <row r="2245">
          <cell r="T2245" t="str">
            <v>FV17</v>
          </cell>
        </row>
        <row r="2246">
          <cell r="T2246" t="str">
            <v>FV17</v>
          </cell>
        </row>
        <row r="2247">
          <cell r="T2247" t="str">
            <v>FV17</v>
          </cell>
        </row>
        <row r="2248">
          <cell r="T2248" t="str">
            <v>FV17</v>
          </cell>
        </row>
        <row r="2249">
          <cell r="T2249" t="str">
            <v>FV17</v>
          </cell>
        </row>
        <row r="2250">
          <cell r="T2250" t="str">
            <v>FV17</v>
          </cell>
        </row>
        <row r="2251">
          <cell r="T2251" t="str">
            <v>FV17</v>
          </cell>
        </row>
        <row r="2252">
          <cell r="T2252" t="str">
            <v>FV17</v>
          </cell>
        </row>
        <row r="2253">
          <cell r="T2253" t="str">
            <v>FV17</v>
          </cell>
        </row>
        <row r="2254">
          <cell r="T2254" t="str">
            <v>FV17</v>
          </cell>
        </row>
        <row r="2255">
          <cell r="T2255" t="str">
            <v>FV17</v>
          </cell>
        </row>
        <row r="2256">
          <cell r="T2256" t="str">
            <v>FV17</v>
          </cell>
        </row>
        <row r="2257">
          <cell r="T2257" t="str">
            <v>FV17</v>
          </cell>
        </row>
        <row r="2258">
          <cell r="T2258" t="str">
            <v>FV17</v>
          </cell>
        </row>
        <row r="2259">
          <cell r="T2259" t="str">
            <v>FV17</v>
          </cell>
        </row>
        <row r="2260">
          <cell r="T2260" t="str">
            <v>FV17</v>
          </cell>
        </row>
        <row r="2261">
          <cell r="T2261" t="str">
            <v>FV17</v>
          </cell>
        </row>
        <row r="2262">
          <cell r="T2262" t="str">
            <v>FV17</v>
          </cell>
        </row>
        <row r="2263">
          <cell r="T2263" t="str">
            <v>FV17</v>
          </cell>
        </row>
        <row r="2264">
          <cell r="T2264" t="str">
            <v>FV17</v>
          </cell>
        </row>
        <row r="2265">
          <cell r="T2265" t="str">
            <v>FV17</v>
          </cell>
        </row>
        <row r="2266">
          <cell r="T2266" t="str">
            <v>FV17</v>
          </cell>
        </row>
        <row r="2267">
          <cell r="T2267" t="str">
            <v>FV17</v>
          </cell>
        </row>
        <row r="2268">
          <cell r="T2268" t="str">
            <v>FV17</v>
          </cell>
        </row>
        <row r="2269">
          <cell r="T2269" t="str">
            <v>FV17</v>
          </cell>
        </row>
        <row r="2270">
          <cell r="T2270" t="str">
            <v>FV17</v>
          </cell>
        </row>
        <row r="2271">
          <cell r="T2271" t="str">
            <v>FV17</v>
          </cell>
        </row>
        <row r="2272">
          <cell r="T2272" t="str">
            <v>FV17</v>
          </cell>
        </row>
        <row r="2273">
          <cell r="T2273" t="str">
            <v>FV17</v>
          </cell>
        </row>
        <row r="2274">
          <cell r="T2274" t="str">
            <v>FV17</v>
          </cell>
        </row>
        <row r="2275">
          <cell r="T2275" t="str">
            <v>FV17</v>
          </cell>
        </row>
        <row r="2276">
          <cell r="T2276" t="str">
            <v>FV17</v>
          </cell>
        </row>
        <row r="2277">
          <cell r="T2277" t="str">
            <v>FV17</v>
          </cell>
        </row>
        <row r="2278">
          <cell r="T2278" t="str">
            <v>FV17</v>
          </cell>
        </row>
        <row r="2279">
          <cell r="T2279" t="str">
            <v>FV17</v>
          </cell>
        </row>
        <row r="2280">
          <cell r="T2280" t="str">
            <v>FV17</v>
          </cell>
        </row>
        <row r="2281">
          <cell r="T2281" t="str">
            <v>FV17</v>
          </cell>
        </row>
        <row r="2282">
          <cell r="T2282" t="str">
            <v>FV17</v>
          </cell>
        </row>
        <row r="2283">
          <cell r="T2283" t="str">
            <v>FV17</v>
          </cell>
        </row>
        <row r="2284">
          <cell r="T2284" t="str">
            <v>FV17</v>
          </cell>
        </row>
        <row r="2285">
          <cell r="T2285" t="str">
            <v>FV17</v>
          </cell>
        </row>
        <row r="2286">
          <cell r="T2286" t="str">
            <v>FV17</v>
          </cell>
        </row>
        <row r="2287">
          <cell r="T2287" t="str">
            <v>FV17</v>
          </cell>
        </row>
        <row r="2288">
          <cell r="T2288" t="str">
            <v>FV17</v>
          </cell>
        </row>
        <row r="2289">
          <cell r="T2289" t="str">
            <v>FV17</v>
          </cell>
        </row>
        <row r="2290">
          <cell r="T2290" t="str">
            <v>FV17</v>
          </cell>
        </row>
        <row r="2291">
          <cell r="T2291" t="str">
            <v>FV17</v>
          </cell>
        </row>
        <row r="2292">
          <cell r="T2292" t="str">
            <v>FV17</v>
          </cell>
        </row>
        <row r="2293">
          <cell r="T2293" t="str">
            <v>FV17</v>
          </cell>
        </row>
        <row r="2294">
          <cell r="T2294" t="str">
            <v>FV17</v>
          </cell>
        </row>
        <row r="2295">
          <cell r="T2295" t="str">
            <v>FV17</v>
          </cell>
        </row>
        <row r="2296">
          <cell r="T2296" t="str">
            <v>FV17</v>
          </cell>
        </row>
        <row r="2297">
          <cell r="T2297" t="str">
            <v>FV17</v>
          </cell>
        </row>
        <row r="2298">
          <cell r="T2298" t="str">
            <v>FV17</v>
          </cell>
        </row>
        <row r="2299">
          <cell r="T2299" t="str">
            <v>FV17</v>
          </cell>
        </row>
        <row r="2300">
          <cell r="T2300" t="str">
            <v>FV17</v>
          </cell>
        </row>
        <row r="2301">
          <cell r="T2301" t="str">
            <v>FV17</v>
          </cell>
        </row>
        <row r="2302">
          <cell r="T2302" t="str">
            <v>FV17</v>
          </cell>
        </row>
        <row r="2303">
          <cell r="T2303" t="str">
            <v>FV17</v>
          </cell>
        </row>
        <row r="2304">
          <cell r="T2304" t="str">
            <v>FV17</v>
          </cell>
        </row>
        <row r="2305">
          <cell r="T2305" t="str">
            <v>FV17</v>
          </cell>
        </row>
        <row r="2306">
          <cell r="T2306" t="str">
            <v>FV17</v>
          </cell>
        </row>
        <row r="2307">
          <cell r="T2307" t="str">
            <v>FV17</v>
          </cell>
        </row>
        <row r="2308">
          <cell r="T2308" t="str">
            <v>FV20</v>
          </cell>
        </row>
        <row r="2309">
          <cell r="T2309" t="str">
            <v>FV20</v>
          </cell>
        </row>
        <row r="2310">
          <cell r="T2310" t="str">
            <v>FV20</v>
          </cell>
        </row>
        <row r="2311">
          <cell r="T2311" t="str">
            <v>FV20</v>
          </cell>
        </row>
        <row r="2312">
          <cell r="T2312" t="str">
            <v>FV20</v>
          </cell>
        </row>
        <row r="2313">
          <cell r="T2313" t="str">
            <v>FV16</v>
          </cell>
        </row>
        <row r="2314">
          <cell r="T2314" t="str">
            <v>FV16</v>
          </cell>
        </row>
        <row r="2315">
          <cell r="T2315" t="str">
            <v>FV16</v>
          </cell>
        </row>
        <row r="2316">
          <cell r="T2316" t="str">
            <v>FV16</v>
          </cell>
        </row>
        <row r="2317">
          <cell r="T2317" t="str">
            <v>FV16</v>
          </cell>
        </row>
        <row r="2318">
          <cell r="T2318" t="str">
            <v>FV16</v>
          </cell>
        </row>
        <row r="2319">
          <cell r="T2319" t="str">
            <v>FV16</v>
          </cell>
        </row>
        <row r="2320">
          <cell r="T2320" t="str">
            <v>FV16</v>
          </cell>
        </row>
        <row r="2321">
          <cell r="T2321" t="str">
            <v>FV16</v>
          </cell>
        </row>
        <row r="2322">
          <cell r="T2322" t="str">
            <v>FV16</v>
          </cell>
        </row>
        <row r="2323">
          <cell r="T2323" t="str">
            <v>FV16</v>
          </cell>
        </row>
        <row r="2324">
          <cell r="T2324" t="str">
            <v>FV16</v>
          </cell>
        </row>
        <row r="2325">
          <cell r="T2325" t="str">
            <v>FV16</v>
          </cell>
        </row>
        <row r="2326">
          <cell r="T2326" t="str">
            <v>FV16</v>
          </cell>
        </row>
        <row r="2327">
          <cell r="T2327" t="str">
            <v>FV16</v>
          </cell>
        </row>
        <row r="2328">
          <cell r="T2328" t="str">
            <v>FV16</v>
          </cell>
        </row>
        <row r="2329">
          <cell r="T2329" t="str">
            <v>FV16</v>
          </cell>
        </row>
        <row r="2330">
          <cell r="T2330" t="str">
            <v>FV16</v>
          </cell>
        </row>
        <row r="2331">
          <cell r="T2331" t="str">
            <v>FV16</v>
          </cell>
        </row>
        <row r="2332">
          <cell r="T2332" t="str">
            <v>FV16</v>
          </cell>
        </row>
        <row r="2333">
          <cell r="T2333" t="str">
            <v>FV16</v>
          </cell>
        </row>
        <row r="2334">
          <cell r="T2334" t="str">
            <v>FV16</v>
          </cell>
        </row>
        <row r="2335">
          <cell r="T2335" t="str">
            <v>FV16</v>
          </cell>
        </row>
        <row r="2336">
          <cell r="T2336" t="str">
            <v>FV16</v>
          </cell>
        </row>
        <row r="2337">
          <cell r="T2337" t="str">
            <v>FV16</v>
          </cell>
        </row>
        <row r="2338">
          <cell r="T2338" t="str">
            <v>FV16</v>
          </cell>
        </row>
        <row r="2339">
          <cell r="T2339" t="str">
            <v>FV16</v>
          </cell>
        </row>
        <row r="2340">
          <cell r="T2340" t="str">
            <v>FV16</v>
          </cell>
        </row>
        <row r="2341">
          <cell r="T2341" t="str">
            <v>FV16</v>
          </cell>
        </row>
        <row r="2342">
          <cell r="T2342" t="str">
            <v>FV16</v>
          </cell>
        </row>
        <row r="2343">
          <cell r="T2343" t="str">
            <v>FV16</v>
          </cell>
        </row>
        <row r="2344">
          <cell r="T2344" t="str">
            <v>FV7</v>
          </cell>
        </row>
        <row r="2345">
          <cell r="T2345" t="str">
            <v>FV7</v>
          </cell>
        </row>
        <row r="2346">
          <cell r="T2346" t="str">
            <v>FV7</v>
          </cell>
        </row>
        <row r="2347">
          <cell r="T2347" t="str">
            <v>FV7</v>
          </cell>
        </row>
        <row r="2348">
          <cell r="T2348" t="str">
            <v>FV10</v>
          </cell>
        </row>
        <row r="2349">
          <cell r="T2349" t="str">
            <v>FV11</v>
          </cell>
        </row>
        <row r="2350">
          <cell r="T2350" t="str">
            <v>FV11</v>
          </cell>
        </row>
        <row r="2351">
          <cell r="T2351" t="str">
            <v>FV11</v>
          </cell>
        </row>
        <row r="2352">
          <cell r="T2352" t="str">
            <v>FV11</v>
          </cell>
        </row>
        <row r="2353">
          <cell r="T2353" t="str">
            <v>FV11</v>
          </cell>
        </row>
        <row r="2354">
          <cell r="T2354" t="str">
            <v>FV11</v>
          </cell>
        </row>
        <row r="2355">
          <cell r="T2355" t="str">
            <v>FV11</v>
          </cell>
        </row>
        <row r="2356">
          <cell r="T2356" t="str">
            <v>FV11</v>
          </cell>
        </row>
        <row r="2357">
          <cell r="T2357" t="str">
            <v>FV11</v>
          </cell>
        </row>
        <row r="2358">
          <cell r="T2358" t="str">
            <v>FV11</v>
          </cell>
        </row>
        <row r="2359">
          <cell r="T2359" t="str">
            <v>FV11</v>
          </cell>
        </row>
        <row r="2360">
          <cell r="T2360" t="str">
            <v>FV11</v>
          </cell>
        </row>
        <row r="2361">
          <cell r="T2361" t="str">
            <v>FV11</v>
          </cell>
        </row>
        <row r="2362">
          <cell r="T2362" t="str">
            <v>FV11</v>
          </cell>
        </row>
        <row r="2363">
          <cell r="T2363" t="str">
            <v>FV11</v>
          </cell>
        </row>
        <row r="2364">
          <cell r="T2364" t="str">
            <v>FV11</v>
          </cell>
        </row>
        <row r="2365">
          <cell r="T2365" t="str">
            <v>FV11</v>
          </cell>
        </row>
        <row r="2366">
          <cell r="T2366" t="str">
            <v>FV11</v>
          </cell>
        </row>
        <row r="2367">
          <cell r="T2367" t="str">
            <v>FV12</v>
          </cell>
        </row>
        <row r="2368">
          <cell r="T2368" t="str">
            <v>FV16</v>
          </cell>
        </row>
        <row r="2369">
          <cell r="T2369" t="str">
            <v>FV16</v>
          </cell>
        </row>
        <row r="2370">
          <cell r="T2370" t="str">
            <v>FV16</v>
          </cell>
        </row>
        <row r="2371">
          <cell r="T2371" t="str">
            <v>FV16</v>
          </cell>
        </row>
        <row r="2372">
          <cell r="T2372" t="str">
            <v>FV16</v>
          </cell>
        </row>
        <row r="2373">
          <cell r="T2373" t="str">
            <v>FV16</v>
          </cell>
        </row>
        <row r="2374">
          <cell r="T2374" t="str">
            <v>FV16</v>
          </cell>
        </row>
        <row r="2375">
          <cell r="T2375" t="str">
            <v>FV16</v>
          </cell>
        </row>
        <row r="2376">
          <cell r="T2376" t="str">
            <v>FV16</v>
          </cell>
        </row>
        <row r="2377">
          <cell r="T2377" t="str">
            <v>FV16</v>
          </cell>
        </row>
        <row r="2378">
          <cell r="T2378" t="str">
            <v>FV16</v>
          </cell>
        </row>
        <row r="2379">
          <cell r="T2379" t="str">
            <v>FV16</v>
          </cell>
        </row>
        <row r="2380">
          <cell r="T2380" t="str">
            <v>FV16</v>
          </cell>
        </row>
        <row r="2381">
          <cell r="T2381" t="str">
            <v>FV16</v>
          </cell>
        </row>
        <row r="2382">
          <cell r="T2382" t="str">
            <v>FV16</v>
          </cell>
        </row>
        <row r="2383">
          <cell r="T2383" t="str">
            <v>FV16</v>
          </cell>
        </row>
        <row r="2384">
          <cell r="T2384" t="str">
            <v>FV16</v>
          </cell>
        </row>
        <row r="2385">
          <cell r="T2385" t="str">
            <v>FV16</v>
          </cell>
        </row>
        <row r="2386">
          <cell r="T2386" t="str">
            <v>FV16</v>
          </cell>
        </row>
        <row r="2387">
          <cell r="T2387" t="str">
            <v>FV16</v>
          </cell>
        </row>
        <row r="2388">
          <cell r="T2388" t="str">
            <v>FV16</v>
          </cell>
        </row>
        <row r="2389">
          <cell r="T2389" t="str">
            <v>FV16</v>
          </cell>
        </row>
        <row r="2390">
          <cell r="T2390" t="str">
            <v>FV16</v>
          </cell>
        </row>
        <row r="2391">
          <cell r="T2391" t="str">
            <v>FV16</v>
          </cell>
        </row>
        <row r="2392">
          <cell r="T2392" t="str">
            <v>FV16</v>
          </cell>
        </row>
        <row r="2393">
          <cell r="T2393" t="str">
            <v>FV16</v>
          </cell>
        </row>
        <row r="2394">
          <cell r="T2394" t="str">
            <v>FV16</v>
          </cell>
        </row>
        <row r="2395">
          <cell r="T2395" t="str">
            <v>FV16</v>
          </cell>
        </row>
        <row r="2396">
          <cell r="T2396" t="str">
            <v>FV16</v>
          </cell>
        </row>
        <row r="2397">
          <cell r="T2397" t="str">
            <v>FV16</v>
          </cell>
        </row>
        <row r="2398">
          <cell r="T2398" t="str">
            <v>FV16</v>
          </cell>
        </row>
        <row r="2399">
          <cell r="T2399" t="str">
            <v>FV16</v>
          </cell>
        </row>
        <row r="2400">
          <cell r="T2400" t="str">
            <v>FV16</v>
          </cell>
        </row>
        <row r="2401">
          <cell r="T2401" t="str">
            <v>FV16</v>
          </cell>
        </row>
        <row r="2402">
          <cell r="T2402" t="str">
            <v>FV16</v>
          </cell>
        </row>
        <row r="2403">
          <cell r="T2403" t="str">
            <v>FV16</v>
          </cell>
        </row>
        <row r="2404">
          <cell r="T2404" t="str">
            <v>FV16</v>
          </cell>
        </row>
        <row r="2405">
          <cell r="T2405" t="str">
            <v>FV16</v>
          </cell>
        </row>
        <row r="2406">
          <cell r="T2406" t="str">
            <v>FV16</v>
          </cell>
        </row>
        <row r="2407">
          <cell r="T2407" t="str">
            <v>FV16</v>
          </cell>
        </row>
        <row r="2408">
          <cell r="T2408" t="str">
            <v>FV16</v>
          </cell>
        </row>
        <row r="2409">
          <cell r="T2409" t="str">
            <v>FV16</v>
          </cell>
        </row>
        <row r="2410">
          <cell r="T2410" t="str">
            <v>FV16</v>
          </cell>
        </row>
        <row r="2411">
          <cell r="T2411" t="str">
            <v>FV16</v>
          </cell>
        </row>
        <row r="2412">
          <cell r="T2412" t="str">
            <v>FV16</v>
          </cell>
        </row>
        <row r="2413">
          <cell r="T2413" t="str">
            <v>FV16</v>
          </cell>
        </row>
        <row r="2414">
          <cell r="T2414" t="str">
            <v>FV20</v>
          </cell>
        </row>
        <row r="2415">
          <cell r="T2415" t="str">
            <v>FV20</v>
          </cell>
        </row>
        <row r="2416">
          <cell r="T2416" t="str">
            <v>FV20</v>
          </cell>
        </row>
        <row r="2417">
          <cell r="T2417" t="str">
            <v>FV20</v>
          </cell>
        </row>
        <row r="2418">
          <cell r="T2418" t="str">
            <v>FV20</v>
          </cell>
        </row>
        <row r="2419">
          <cell r="T2419" t="str">
            <v>FV20</v>
          </cell>
        </row>
        <row r="2420">
          <cell r="T2420" t="str">
            <v>FV20</v>
          </cell>
        </row>
        <row r="2421">
          <cell r="T2421" t="str">
            <v>FV20</v>
          </cell>
        </row>
        <row r="2422">
          <cell r="T2422" t="str">
            <v>FV20</v>
          </cell>
        </row>
        <row r="2423">
          <cell r="T2423" t="str">
            <v>FV20</v>
          </cell>
        </row>
        <row r="2424">
          <cell r="T2424" t="str">
            <v>FV20</v>
          </cell>
        </row>
        <row r="2425">
          <cell r="T2425" t="str">
            <v>FV20</v>
          </cell>
        </row>
        <row r="2426">
          <cell r="T2426" t="str">
            <v>FV16</v>
          </cell>
        </row>
        <row r="2427">
          <cell r="T2427" t="str">
            <v>FV16</v>
          </cell>
        </row>
        <row r="2428">
          <cell r="T2428" t="str">
            <v>FV16</v>
          </cell>
        </row>
        <row r="2429">
          <cell r="T2429" t="str">
            <v>FV16</v>
          </cell>
        </row>
        <row r="2430">
          <cell r="T2430" t="str">
            <v>FV16</v>
          </cell>
        </row>
        <row r="2431">
          <cell r="T2431" t="str">
            <v>FV16</v>
          </cell>
        </row>
        <row r="2432">
          <cell r="T2432" t="str">
            <v>FV16</v>
          </cell>
        </row>
        <row r="2433">
          <cell r="T2433" t="str">
            <v>FV16</v>
          </cell>
        </row>
        <row r="2434">
          <cell r="T2434" t="str">
            <v>FV16</v>
          </cell>
        </row>
        <row r="2435">
          <cell r="T2435" t="str">
            <v>FV20</v>
          </cell>
        </row>
        <row r="2436">
          <cell r="T2436" t="str">
            <v>FV15</v>
          </cell>
        </row>
        <row r="2437">
          <cell r="T2437" t="str">
            <v>FV20</v>
          </cell>
        </row>
        <row r="2438">
          <cell r="T2438" t="str">
            <v>FV15</v>
          </cell>
        </row>
        <row r="2439">
          <cell r="T2439" t="str">
            <v>FV15</v>
          </cell>
        </row>
        <row r="2440">
          <cell r="T2440" t="str">
            <v>FV15</v>
          </cell>
        </row>
        <row r="2441">
          <cell r="T2441" t="str">
            <v>FV20</v>
          </cell>
        </row>
        <row r="2442">
          <cell r="T2442" t="str">
            <v>FV20</v>
          </cell>
        </row>
        <row r="2443">
          <cell r="T2443" t="str">
            <v>FV20</v>
          </cell>
        </row>
        <row r="2444">
          <cell r="T2444" t="str">
            <v>FV20</v>
          </cell>
        </row>
        <row r="2445">
          <cell r="T2445" t="str">
            <v>FV20</v>
          </cell>
        </row>
        <row r="2446">
          <cell r="T2446" t="str">
            <v>FV20</v>
          </cell>
        </row>
        <row r="2447">
          <cell r="T2447" t="str">
            <v>FV20</v>
          </cell>
        </row>
        <row r="2448">
          <cell r="T2448" t="str">
            <v>FV21</v>
          </cell>
        </row>
        <row r="2449">
          <cell r="T2449" t="str">
            <v>FV21</v>
          </cell>
        </row>
        <row r="2450">
          <cell r="T2450" t="str">
            <v>FV21</v>
          </cell>
        </row>
        <row r="2451">
          <cell r="T2451" t="str">
            <v>FV21</v>
          </cell>
        </row>
        <row r="2452">
          <cell r="T2452" t="str">
            <v>FV21</v>
          </cell>
        </row>
        <row r="2453">
          <cell r="T2453" t="str">
            <v>FV21</v>
          </cell>
        </row>
        <row r="2454">
          <cell r="T2454" t="str">
            <v>FV17</v>
          </cell>
        </row>
        <row r="2455">
          <cell r="T2455" t="str">
            <v>FV17</v>
          </cell>
        </row>
        <row r="2456">
          <cell r="T2456" t="str">
            <v>FV17</v>
          </cell>
        </row>
        <row r="2457">
          <cell r="T2457" t="str">
            <v>FV17</v>
          </cell>
        </row>
        <row r="2458">
          <cell r="T2458" t="str">
            <v>FV17</v>
          </cell>
        </row>
        <row r="2459">
          <cell r="T2459" t="str">
            <v>FV17</v>
          </cell>
        </row>
        <row r="2460">
          <cell r="T2460" t="str">
            <v>FV17</v>
          </cell>
        </row>
        <row r="2461">
          <cell r="T2461" t="str">
            <v>FV17</v>
          </cell>
        </row>
        <row r="2462">
          <cell r="T2462" t="str">
            <v>FV15</v>
          </cell>
        </row>
        <row r="2463">
          <cell r="T2463" t="str">
            <v>FV15</v>
          </cell>
        </row>
        <row r="2464">
          <cell r="T2464" t="str">
            <v>FV15</v>
          </cell>
        </row>
        <row r="2465">
          <cell r="T2465" t="str">
            <v>FV16</v>
          </cell>
        </row>
        <row r="2466">
          <cell r="T2466" t="str">
            <v>FV15</v>
          </cell>
        </row>
        <row r="2467">
          <cell r="T2467" t="str">
            <v>FV16</v>
          </cell>
        </row>
        <row r="2468">
          <cell r="T2468" t="str">
            <v>FV16</v>
          </cell>
        </row>
        <row r="2469">
          <cell r="T2469" t="str">
            <v>FV16</v>
          </cell>
        </row>
        <row r="2470">
          <cell r="T2470" t="str">
            <v>FV16</v>
          </cell>
        </row>
        <row r="2471">
          <cell r="T2471" t="str">
            <v>FV16</v>
          </cell>
        </row>
        <row r="2472">
          <cell r="T2472" t="str">
            <v>FV16</v>
          </cell>
        </row>
        <row r="2473">
          <cell r="T2473" t="str">
            <v>FV16</v>
          </cell>
        </row>
        <row r="2474">
          <cell r="T2474" t="str">
            <v>FV16</v>
          </cell>
        </row>
        <row r="2475">
          <cell r="T2475" t="str">
            <v>FV16</v>
          </cell>
        </row>
        <row r="2476">
          <cell r="T2476" t="str">
            <v>FV16</v>
          </cell>
        </row>
        <row r="2477">
          <cell r="T2477" t="str">
            <v>FV16</v>
          </cell>
        </row>
        <row r="2478">
          <cell r="T2478" t="str">
            <v>FV16</v>
          </cell>
        </row>
        <row r="2479">
          <cell r="T2479" t="str">
            <v>FV16</v>
          </cell>
        </row>
        <row r="2480">
          <cell r="T2480" t="str">
            <v>FV16</v>
          </cell>
        </row>
        <row r="2481">
          <cell r="T2481" t="str">
            <v>FV16</v>
          </cell>
        </row>
        <row r="2482">
          <cell r="T2482" t="str">
            <v>FV16</v>
          </cell>
        </row>
        <row r="2483">
          <cell r="T2483" t="str">
            <v>FV16</v>
          </cell>
        </row>
        <row r="2484">
          <cell r="T2484" t="str">
            <v>FV16</v>
          </cell>
        </row>
        <row r="2485">
          <cell r="T2485" t="str">
            <v>FV16</v>
          </cell>
        </row>
        <row r="2486">
          <cell r="T2486" t="str">
            <v>FV16</v>
          </cell>
        </row>
        <row r="2487">
          <cell r="T2487" t="str">
            <v>FV16</v>
          </cell>
        </row>
        <row r="2488">
          <cell r="T2488" t="str">
            <v>FV16</v>
          </cell>
        </row>
        <row r="2489">
          <cell r="T2489" t="str">
            <v>FV16</v>
          </cell>
        </row>
        <row r="2490">
          <cell r="T2490" t="str">
            <v>FV21</v>
          </cell>
        </row>
        <row r="2491">
          <cell r="T2491" t="str">
            <v>FV16</v>
          </cell>
        </row>
        <row r="2492">
          <cell r="T2492" t="str">
            <v>FV16</v>
          </cell>
        </row>
        <row r="2493">
          <cell r="T2493" t="str">
            <v>FV16</v>
          </cell>
        </row>
        <row r="2494">
          <cell r="T2494" t="str">
            <v>FV16</v>
          </cell>
        </row>
        <row r="2495">
          <cell r="T2495" t="str">
            <v>FV16</v>
          </cell>
        </row>
        <row r="2496">
          <cell r="T2496" t="str">
            <v>FV21</v>
          </cell>
        </row>
        <row r="2497">
          <cell r="T2497" t="str">
            <v>FV16</v>
          </cell>
        </row>
        <row r="2498">
          <cell r="T2498" t="str">
            <v>FV16</v>
          </cell>
        </row>
        <row r="2499">
          <cell r="T2499" t="str">
            <v>FV15</v>
          </cell>
        </row>
        <row r="2500">
          <cell r="T2500" t="str">
            <v>FV21</v>
          </cell>
        </row>
        <row r="2501">
          <cell r="T2501" t="str">
            <v>FV15</v>
          </cell>
        </row>
        <row r="2502">
          <cell r="T2502" t="str">
            <v>FV21</v>
          </cell>
        </row>
        <row r="2503">
          <cell r="T2503" t="str">
            <v>FV15</v>
          </cell>
        </row>
        <row r="2504">
          <cell r="T2504" t="str">
            <v>FV15</v>
          </cell>
        </row>
        <row r="2505">
          <cell r="T2505" t="str">
            <v>FV15</v>
          </cell>
        </row>
        <row r="2506">
          <cell r="T2506" t="str">
            <v>FV15</v>
          </cell>
        </row>
        <row r="2507">
          <cell r="T2507" t="str">
            <v>FV16</v>
          </cell>
        </row>
        <row r="2508">
          <cell r="T2508" t="str">
            <v>FV21</v>
          </cell>
        </row>
        <row r="2509">
          <cell r="T2509" t="str">
            <v>FV20</v>
          </cell>
        </row>
        <row r="2510">
          <cell r="T2510" t="str">
            <v>FV16</v>
          </cell>
        </row>
        <row r="2511">
          <cell r="T2511" t="str">
            <v>FV15</v>
          </cell>
        </row>
        <row r="2512">
          <cell r="T2512" t="str">
            <v>FV15</v>
          </cell>
        </row>
        <row r="2513">
          <cell r="T2513" t="str">
            <v>FV15</v>
          </cell>
        </row>
        <row r="2514">
          <cell r="T2514" t="str">
            <v>FV15</v>
          </cell>
        </row>
        <row r="2515">
          <cell r="T2515" t="str">
            <v>FV15</v>
          </cell>
        </row>
        <row r="2516">
          <cell r="T2516" t="str">
            <v>FV20</v>
          </cell>
        </row>
        <row r="2517">
          <cell r="T2517" t="str">
            <v>FV15</v>
          </cell>
        </row>
        <row r="2518">
          <cell r="T2518" t="str">
            <v>FV15</v>
          </cell>
        </row>
        <row r="2519">
          <cell r="T2519" t="str">
            <v>FV16</v>
          </cell>
        </row>
        <row r="2520">
          <cell r="T2520" t="str">
            <v>FV16</v>
          </cell>
        </row>
        <row r="2521">
          <cell r="T2521" t="str">
            <v>FV16</v>
          </cell>
        </row>
        <row r="2522">
          <cell r="T2522" t="str">
            <v>FV16</v>
          </cell>
        </row>
        <row r="2523">
          <cell r="T2523" t="str">
            <v>FV16</v>
          </cell>
        </row>
        <row r="2524">
          <cell r="T2524" t="str">
            <v>FV16</v>
          </cell>
        </row>
        <row r="2525">
          <cell r="T2525" t="str">
            <v>FV16</v>
          </cell>
        </row>
        <row r="2526">
          <cell r="T2526" t="str">
            <v>FV16</v>
          </cell>
        </row>
        <row r="2527">
          <cell r="T2527" t="str">
            <v>FV16</v>
          </cell>
        </row>
        <row r="2528">
          <cell r="T2528" t="str">
            <v>FV16</v>
          </cell>
        </row>
        <row r="2529">
          <cell r="T2529" t="str">
            <v>FV16</v>
          </cell>
        </row>
        <row r="2530">
          <cell r="T2530" t="str">
            <v>FV16</v>
          </cell>
        </row>
        <row r="2531">
          <cell r="T2531" t="str">
            <v>FV16</v>
          </cell>
        </row>
        <row r="2532">
          <cell r="T2532" t="str">
            <v>FV16</v>
          </cell>
        </row>
        <row r="2533">
          <cell r="T2533" t="str">
            <v>FV16</v>
          </cell>
        </row>
        <row r="2534">
          <cell r="T2534" t="str">
            <v>FV16</v>
          </cell>
        </row>
        <row r="2535">
          <cell r="T2535" t="str">
            <v>FV16</v>
          </cell>
        </row>
        <row r="2536">
          <cell r="T2536" t="str">
            <v>FV16</v>
          </cell>
        </row>
        <row r="2537">
          <cell r="T2537" t="str">
            <v>FV18</v>
          </cell>
        </row>
        <row r="2538">
          <cell r="T2538" t="str">
            <v>FV16</v>
          </cell>
        </row>
        <row r="2539">
          <cell r="T2539" t="str">
            <v>FV16</v>
          </cell>
        </row>
        <row r="2540">
          <cell r="T2540" t="str">
            <v>FV16</v>
          </cell>
        </row>
        <row r="2541">
          <cell r="T2541" t="str">
            <v>FV16</v>
          </cell>
        </row>
        <row r="2542">
          <cell r="T2542" t="str">
            <v>FV16</v>
          </cell>
        </row>
        <row r="2543">
          <cell r="T2543" t="str">
            <v>FV16</v>
          </cell>
        </row>
        <row r="2544">
          <cell r="T2544" t="str">
            <v>FV16</v>
          </cell>
        </row>
        <row r="2545">
          <cell r="T2545" t="str">
            <v>FV16</v>
          </cell>
        </row>
        <row r="2546">
          <cell r="T2546" t="str">
            <v>FV16</v>
          </cell>
        </row>
        <row r="2547">
          <cell r="T2547" t="str">
            <v>FV16</v>
          </cell>
        </row>
        <row r="2548">
          <cell r="T2548" t="str">
            <v>FV16</v>
          </cell>
        </row>
        <row r="2549">
          <cell r="T2549" t="str">
            <v>FV16</v>
          </cell>
        </row>
        <row r="2550">
          <cell r="T2550" t="str">
            <v>FV16</v>
          </cell>
        </row>
        <row r="2551">
          <cell r="T2551" t="str">
            <v>FV16</v>
          </cell>
        </row>
        <row r="2552">
          <cell r="T2552" t="str">
            <v>FV16</v>
          </cell>
        </row>
        <row r="2553">
          <cell r="T2553" t="str">
            <v>FV16</v>
          </cell>
        </row>
        <row r="2554">
          <cell r="T2554" t="str">
            <v>FV16</v>
          </cell>
        </row>
        <row r="2555">
          <cell r="T2555" t="str">
            <v>FV16</v>
          </cell>
        </row>
        <row r="2556">
          <cell r="T2556" t="str">
            <v>FV16</v>
          </cell>
        </row>
        <row r="2557">
          <cell r="T2557" t="str">
            <v>FV16</v>
          </cell>
        </row>
        <row r="2558">
          <cell r="T2558" t="str">
            <v>FV16</v>
          </cell>
        </row>
        <row r="2559">
          <cell r="T2559" t="str">
            <v>FV20</v>
          </cell>
        </row>
        <row r="2560">
          <cell r="T2560" t="str">
            <v>FV20</v>
          </cell>
        </row>
        <row r="2561">
          <cell r="T2561" t="str">
            <v>FV20</v>
          </cell>
        </row>
        <row r="2562">
          <cell r="T2562" t="str">
            <v>FV20</v>
          </cell>
        </row>
        <row r="2563">
          <cell r="T2563" t="str">
            <v>FV20</v>
          </cell>
        </row>
        <row r="2564">
          <cell r="T2564" t="str">
            <v>FV20</v>
          </cell>
        </row>
        <row r="2565">
          <cell r="T2565" t="str">
            <v>FV20</v>
          </cell>
        </row>
        <row r="2566">
          <cell r="T2566" t="str">
            <v>FV20</v>
          </cell>
        </row>
        <row r="2567">
          <cell r="T2567" t="str">
            <v>FV21</v>
          </cell>
        </row>
        <row r="2568">
          <cell r="T2568" t="str">
            <v>FV21</v>
          </cell>
        </row>
        <row r="2569">
          <cell r="T2569" t="str">
            <v>FV21</v>
          </cell>
        </row>
        <row r="2570">
          <cell r="T2570" t="str">
            <v>FV21</v>
          </cell>
        </row>
        <row r="2571">
          <cell r="T2571" t="str">
            <v>FV21</v>
          </cell>
        </row>
        <row r="2572">
          <cell r="T2572" t="str">
            <v>FV21</v>
          </cell>
        </row>
        <row r="2573">
          <cell r="T2573" t="str">
            <v>FV21</v>
          </cell>
        </row>
        <row r="2574">
          <cell r="T2574" t="str">
            <v>FV21</v>
          </cell>
        </row>
        <row r="2575">
          <cell r="T2575" t="str">
            <v>FV21</v>
          </cell>
        </row>
        <row r="2576">
          <cell r="T2576" t="str">
            <v>FV21</v>
          </cell>
        </row>
        <row r="2577">
          <cell r="T2577" t="str">
            <v>FV21</v>
          </cell>
        </row>
        <row r="2578">
          <cell r="T2578" t="str">
            <v>FV21</v>
          </cell>
        </row>
        <row r="2579">
          <cell r="T2579" t="str">
            <v>FV21</v>
          </cell>
        </row>
        <row r="2580">
          <cell r="T2580" t="str">
            <v>FV21</v>
          </cell>
        </row>
        <row r="2581">
          <cell r="T2581" t="str">
            <v>FV21</v>
          </cell>
        </row>
        <row r="2582">
          <cell r="T2582" t="str">
            <v>FV21</v>
          </cell>
        </row>
        <row r="2583">
          <cell r="T2583" t="str">
            <v>FV21</v>
          </cell>
        </row>
        <row r="2584">
          <cell r="T2584" t="str">
            <v>FV21</v>
          </cell>
        </row>
        <row r="2585">
          <cell r="T2585" t="str">
            <v>FV21</v>
          </cell>
        </row>
        <row r="2586">
          <cell r="T2586" t="str">
            <v>FV21</v>
          </cell>
        </row>
        <row r="2587">
          <cell r="T2587" t="str">
            <v>FV21</v>
          </cell>
        </row>
        <row r="2588">
          <cell r="T2588" t="str">
            <v>FV21</v>
          </cell>
        </row>
        <row r="2589">
          <cell r="T2589" t="str">
            <v>FV21</v>
          </cell>
        </row>
        <row r="2590">
          <cell r="T2590" t="str">
            <v>FV21</v>
          </cell>
        </row>
        <row r="2591">
          <cell r="T2591" t="str">
            <v>FV21</v>
          </cell>
        </row>
        <row r="2592">
          <cell r="T2592" t="str">
            <v>FV21</v>
          </cell>
        </row>
        <row r="2593">
          <cell r="T2593" t="str">
            <v>FV21</v>
          </cell>
        </row>
        <row r="2594">
          <cell r="T2594" t="str">
            <v>FV21</v>
          </cell>
        </row>
        <row r="2595">
          <cell r="T2595" t="str">
            <v>FV21</v>
          </cell>
        </row>
        <row r="2596">
          <cell r="T2596" t="str">
            <v>FV21</v>
          </cell>
        </row>
        <row r="2597">
          <cell r="T2597" t="str">
            <v>FV21</v>
          </cell>
        </row>
        <row r="2598">
          <cell r="T2598" t="str">
            <v>FV21</v>
          </cell>
        </row>
        <row r="2599">
          <cell r="T2599" t="str">
            <v>FV21</v>
          </cell>
        </row>
        <row r="2600">
          <cell r="T2600" t="str">
            <v>FV18</v>
          </cell>
        </row>
        <row r="2601">
          <cell r="T2601" t="str">
            <v>FV18</v>
          </cell>
        </row>
        <row r="2602">
          <cell r="T2602" t="str">
            <v>FV18</v>
          </cell>
        </row>
        <row r="2603">
          <cell r="T2603" t="str">
            <v>FV18</v>
          </cell>
        </row>
        <row r="2604">
          <cell r="T2604" t="str">
            <v>FV18</v>
          </cell>
        </row>
        <row r="2605">
          <cell r="T2605" t="str">
            <v>FV18</v>
          </cell>
        </row>
        <row r="2606">
          <cell r="T2606" t="str">
            <v>FV18</v>
          </cell>
        </row>
        <row r="2607">
          <cell r="T2607" t="str">
            <v>FV18</v>
          </cell>
        </row>
        <row r="2608">
          <cell r="T2608" t="str">
            <v>FV18</v>
          </cell>
        </row>
        <row r="2609">
          <cell r="T2609" t="str">
            <v>FV18</v>
          </cell>
        </row>
        <row r="2610">
          <cell r="T2610" t="str">
            <v>FV18</v>
          </cell>
        </row>
        <row r="2611">
          <cell r="T2611" t="str">
            <v>FV18</v>
          </cell>
        </row>
        <row r="2612">
          <cell r="T2612" t="str">
            <v>FV18</v>
          </cell>
        </row>
        <row r="2613">
          <cell r="T2613" t="str">
            <v>FV18</v>
          </cell>
        </row>
        <row r="2614">
          <cell r="T2614" t="str">
            <v>FV18</v>
          </cell>
        </row>
        <row r="2615">
          <cell r="T2615" t="str">
            <v>FV18</v>
          </cell>
        </row>
        <row r="2616">
          <cell r="T2616" t="str">
            <v>FV18</v>
          </cell>
        </row>
        <row r="2617">
          <cell r="T2617" t="str">
            <v>FV18</v>
          </cell>
        </row>
        <row r="2618">
          <cell r="T2618" t="str">
            <v>FV18</v>
          </cell>
        </row>
        <row r="2619">
          <cell r="T2619" t="str">
            <v>FV18</v>
          </cell>
        </row>
        <row r="2620">
          <cell r="T2620" t="str">
            <v>FV18</v>
          </cell>
        </row>
        <row r="2621">
          <cell r="T2621" t="str">
            <v>FV18</v>
          </cell>
        </row>
        <row r="2622">
          <cell r="T2622" t="str">
            <v>FV18</v>
          </cell>
        </row>
        <row r="2623">
          <cell r="T2623" t="str">
            <v>FV18</v>
          </cell>
        </row>
        <row r="2624">
          <cell r="T2624" t="str">
            <v>FV18</v>
          </cell>
        </row>
        <row r="2625">
          <cell r="T2625" t="str">
            <v>FV18</v>
          </cell>
        </row>
        <row r="2626">
          <cell r="T2626" t="str">
            <v>FV18</v>
          </cell>
        </row>
        <row r="2627">
          <cell r="T2627" t="str">
            <v>FV18</v>
          </cell>
        </row>
        <row r="2628">
          <cell r="T2628" t="str">
            <v>FV18</v>
          </cell>
        </row>
        <row r="2629">
          <cell r="T2629" t="str">
            <v>FV18</v>
          </cell>
        </row>
        <row r="2630">
          <cell r="T2630" t="str">
            <v>FV18</v>
          </cell>
        </row>
        <row r="2631">
          <cell r="T2631" t="str">
            <v>FV18</v>
          </cell>
        </row>
        <row r="2632">
          <cell r="T2632" t="str">
            <v>FV18</v>
          </cell>
        </row>
        <row r="2633">
          <cell r="T2633" t="str">
            <v>FV18</v>
          </cell>
        </row>
        <row r="2634">
          <cell r="T2634" t="str">
            <v>FV21</v>
          </cell>
        </row>
        <row r="2635">
          <cell r="T2635" t="str">
            <v>FV22</v>
          </cell>
        </row>
        <row r="2636">
          <cell r="T2636" t="str">
            <v>FV21</v>
          </cell>
        </row>
        <row r="2637">
          <cell r="T2637" t="str">
            <v>FV22</v>
          </cell>
        </row>
        <row r="2638">
          <cell r="T2638" t="str">
            <v>FV18</v>
          </cell>
        </row>
        <row r="2639">
          <cell r="T2639" t="str">
            <v>FV18</v>
          </cell>
        </row>
        <row r="2640">
          <cell r="T2640" t="str">
            <v>FV18</v>
          </cell>
        </row>
        <row r="2641">
          <cell r="T2641" t="str">
            <v>FV18</v>
          </cell>
        </row>
        <row r="2642">
          <cell r="T2642" t="str">
            <v>FV18</v>
          </cell>
        </row>
        <row r="2643">
          <cell r="T2643" t="str">
            <v>FV18</v>
          </cell>
        </row>
        <row r="2644">
          <cell r="T2644" t="str">
            <v>FV18</v>
          </cell>
        </row>
        <row r="2645">
          <cell r="T2645" t="str">
            <v>FV18</v>
          </cell>
        </row>
        <row r="2646">
          <cell r="T2646" t="str">
            <v>FV18</v>
          </cell>
        </row>
        <row r="2647">
          <cell r="T2647" t="str">
            <v>FV18</v>
          </cell>
        </row>
        <row r="2648">
          <cell r="T2648" t="str">
            <v>FV18</v>
          </cell>
        </row>
        <row r="2649">
          <cell r="T2649" t="str">
            <v>FV18</v>
          </cell>
        </row>
        <row r="2650">
          <cell r="T2650" t="str">
            <v>FV18</v>
          </cell>
        </row>
        <row r="2651">
          <cell r="T2651" t="str">
            <v>FV18</v>
          </cell>
        </row>
        <row r="2652">
          <cell r="T2652" t="str">
            <v>FV18</v>
          </cell>
        </row>
        <row r="2653">
          <cell r="T2653" t="str">
            <v>FV18</v>
          </cell>
        </row>
        <row r="2654">
          <cell r="T2654" t="str">
            <v>FV18</v>
          </cell>
        </row>
        <row r="2655">
          <cell r="T2655" t="str">
            <v>FV18</v>
          </cell>
        </row>
        <row r="2656">
          <cell r="T2656" t="str">
            <v>FV18</v>
          </cell>
        </row>
        <row r="2657">
          <cell r="T2657" t="str">
            <v>FV18</v>
          </cell>
        </row>
        <row r="2658">
          <cell r="T2658" t="str">
            <v>FV18</v>
          </cell>
        </row>
        <row r="2659">
          <cell r="T2659" t="str">
            <v>FV18</v>
          </cell>
        </row>
        <row r="2660">
          <cell r="T2660" t="str">
            <v>FV18</v>
          </cell>
        </row>
        <row r="2661">
          <cell r="T2661" t="str">
            <v>FV18</v>
          </cell>
        </row>
        <row r="2662">
          <cell r="T2662" t="str">
            <v>FV18</v>
          </cell>
        </row>
        <row r="2663">
          <cell r="T2663" t="str">
            <v>FV18</v>
          </cell>
        </row>
        <row r="2664">
          <cell r="T2664" t="str">
            <v>FV18</v>
          </cell>
        </row>
        <row r="2665">
          <cell r="T2665" t="str">
            <v>FV18</v>
          </cell>
        </row>
        <row r="2666">
          <cell r="T2666" t="str">
            <v>FV18</v>
          </cell>
        </row>
        <row r="2667">
          <cell r="T2667" t="str">
            <v>FV18</v>
          </cell>
        </row>
        <row r="2668">
          <cell r="T2668" t="str">
            <v>FV18</v>
          </cell>
        </row>
        <row r="2669">
          <cell r="T2669" t="str">
            <v>FV18</v>
          </cell>
        </row>
        <row r="2670">
          <cell r="T2670" t="str">
            <v>FV18</v>
          </cell>
        </row>
        <row r="2671">
          <cell r="T2671" t="str">
            <v>FV18</v>
          </cell>
        </row>
        <row r="2672">
          <cell r="T2672" t="str">
            <v>FV18</v>
          </cell>
        </row>
        <row r="2673">
          <cell r="T2673" t="str">
            <v>FV18</v>
          </cell>
        </row>
        <row r="2674">
          <cell r="T2674" t="str">
            <v>FV18</v>
          </cell>
        </row>
        <row r="2675">
          <cell r="T2675" t="str">
            <v>FV18</v>
          </cell>
        </row>
        <row r="2676">
          <cell r="T2676" t="str">
            <v>FV18</v>
          </cell>
        </row>
        <row r="2677">
          <cell r="T2677" t="str">
            <v>FV18</v>
          </cell>
        </row>
        <row r="2678">
          <cell r="T2678" t="str">
            <v>FV18</v>
          </cell>
        </row>
        <row r="2679">
          <cell r="T2679" t="str">
            <v>FV18</v>
          </cell>
        </row>
        <row r="2680">
          <cell r="T2680" t="str">
            <v>FV18</v>
          </cell>
        </row>
        <row r="2681">
          <cell r="T2681" t="str">
            <v>FV18</v>
          </cell>
        </row>
        <row r="2682">
          <cell r="T2682" t="str">
            <v>FV18</v>
          </cell>
        </row>
        <row r="2683">
          <cell r="T2683" t="str">
            <v>FV18</v>
          </cell>
        </row>
        <row r="2684">
          <cell r="T2684" t="str">
            <v>FV18</v>
          </cell>
        </row>
        <row r="2685">
          <cell r="T2685" t="str">
            <v>FV18</v>
          </cell>
        </row>
        <row r="2686">
          <cell r="T2686" t="str">
            <v>FV18</v>
          </cell>
        </row>
        <row r="2687">
          <cell r="T2687" t="str">
            <v>FV18</v>
          </cell>
        </row>
        <row r="2688">
          <cell r="T2688" t="str">
            <v>FV18</v>
          </cell>
        </row>
        <row r="2689">
          <cell r="T2689" t="str">
            <v>FV18</v>
          </cell>
        </row>
        <row r="2690">
          <cell r="T2690" t="str">
            <v>FV18</v>
          </cell>
        </row>
        <row r="2691">
          <cell r="T2691" t="str">
            <v>FV18</v>
          </cell>
        </row>
        <row r="2692">
          <cell r="T2692" t="str">
            <v>FV18</v>
          </cell>
        </row>
        <row r="2693">
          <cell r="T2693" t="str">
            <v>FV18</v>
          </cell>
        </row>
        <row r="2694">
          <cell r="T2694" t="str">
            <v>FV18</v>
          </cell>
        </row>
        <row r="2695">
          <cell r="T2695" t="str">
            <v>FV18</v>
          </cell>
        </row>
        <row r="2696">
          <cell r="T2696" t="str">
            <v>FV18</v>
          </cell>
        </row>
        <row r="2697">
          <cell r="T2697" t="str">
            <v>FV18</v>
          </cell>
        </row>
        <row r="2698">
          <cell r="T2698" t="str">
            <v>FV18</v>
          </cell>
        </row>
        <row r="2699">
          <cell r="T2699" t="str">
            <v>FV18</v>
          </cell>
        </row>
        <row r="2700">
          <cell r="T2700" t="str">
            <v>FV18</v>
          </cell>
        </row>
        <row r="2701">
          <cell r="T2701" t="str">
            <v>FV18</v>
          </cell>
        </row>
        <row r="2702">
          <cell r="T2702" t="str">
            <v>FV18</v>
          </cell>
        </row>
        <row r="2703">
          <cell r="T2703" t="str">
            <v>FV18</v>
          </cell>
        </row>
        <row r="2704">
          <cell r="T2704" t="str">
            <v>FV18</v>
          </cell>
        </row>
        <row r="2705">
          <cell r="T2705" t="str">
            <v>FV18</v>
          </cell>
        </row>
        <row r="2706">
          <cell r="T2706" t="str">
            <v>FV18</v>
          </cell>
        </row>
        <row r="2707">
          <cell r="T2707" t="str">
            <v>FV18</v>
          </cell>
        </row>
        <row r="2708">
          <cell r="T2708" t="str">
            <v>FV18</v>
          </cell>
        </row>
        <row r="2709">
          <cell r="T2709" t="str">
            <v>FV18</v>
          </cell>
        </row>
        <row r="2710">
          <cell r="T2710" t="str">
            <v>FV18</v>
          </cell>
        </row>
        <row r="2711">
          <cell r="T2711" t="str">
            <v>FV18</v>
          </cell>
        </row>
        <row r="2712">
          <cell r="T2712" t="str">
            <v>FV18</v>
          </cell>
        </row>
        <row r="2713">
          <cell r="T2713" t="str">
            <v>FV18</v>
          </cell>
        </row>
        <row r="2714">
          <cell r="T2714" t="str">
            <v>FV18</v>
          </cell>
        </row>
        <row r="2715">
          <cell r="T2715" t="str">
            <v>FV18</v>
          </cell>
        </row>
        <row r="2716">
          <cell r="T2716" t="str">
            <v>FV18</v>
          </cell>
        </row>
        <row r="2717">
          <cell r="T2717" t="str">
            <v>FV18</v>
          </cell>
        </row>
        <row r="2718">
          <cell r="T2718" t="str">
            <v>FV18</v>
          </cell>
        </row>
        <row r="2719">
          <cell r="T2719" t="str">
            <v>FV18</v>
          </cell>
        </row>
        <row r="2720">
          <cell r="T2720" t="str">
            <v>FV18</v>
          </cell>
        </row>
        <row r="2721">
          <cell r="T2721" t="str">
            <v>FV18</v>
          </cell>
        </row>
        <row r="2722">
          <cell r="T2722" t="str">
            <v>FV18</v>
          </cell>
        </row>
        <row r="2723">
          <cell r="T2723" t="str">
            <v>FV18</v>
          </cell>
        </row>
        <row r="2724">
          <cell r="T2724" t="str">
            <v>FV18</v>
          </cell>
        </row>
        <row r="2725">
          <cell r="T2725" t="str">
            <v>FV18</v>
          </cell>
        </row>
        <row r="2726">
          <cell r="T2726" t="str">
            <v>FV18</v>
          </cell>
        </row>
        <row r="2727">
          <cell r="T2727" t="str">
            <v>FV18</v>
          </cell>
        </row>
        <row r="2728">
          <cell r="T2728" t="str">
            <v>FV18</v>
          </cell>
        </row>
        <row r="2729">
          <cell r="T2729" t="str">
            <v>FV18</v>
          </cell>
        </row>
        <row r="2730">
          <cell r="T2730" t="str">
            <v>FV18</v>
          </cell>
        </row>
        <row r="2731">
          <cell r="T2731" t="str">
            <v>FV18</v>
          </cell>
        </row>
        <row r="2732">
          <cell r="T2732" t="str">
            <v>FV18</v>
          </cell>
        </row>
        <row r="2733">
          <cell r="T2733" t="str">
            <v>FV18</v>
          </cell>
        </row>
        <row r="2734">
          <cell r="T2734" t="str">
            <v>FV18</v>
          </cell>
        </row>
        <row r="2735">
          <cell r="T2735" t="str">
            <v>FV18</v>
          </cell>
        </row>
        <row r="2736">
          <cell r="T2736" t="str">
            <v>FV18</v>
          </cell>
        </row>
        <row r="2737">
          <cell r="T2737" t="str">
            <v>FV18</v>
          </cell>
        </row>
        <row r="2738">
          <cell r="T2738" t="str">
            <v>FV18</v>
          </cell>
        </row>
        <row r="2739">
          <cell r="T2739" t="str">
            <v>FV18</v>
          </cell>
        </row>
        <row r="2740">
          <cell r="T2740" t="str">
            <v>FV18</v>
          </cell>
        </row>
        <row r="2741">
          <cell r="T2741" t="str">
            <v>FV18</v>
          </cell>
        </row>
        <row r="2742">
          <cell r="T2742" t="str">
            <v>FV18</v>
          </cell>
        </row>
        <row r="2743">
          <cell r="T2743" t="str">
            <v>FV18</v>
          </cell>
        </row>
        <row r="2744">
          <cell r="T2744" t="str">
            <v>FV18</v>
          </cell>
        </row>
        <row r="2745">
          <cell r="T2745" t="str">
            <v>FV18</v>
          </cell>
        </row>
        <row r="2746">
          <cell r="T2746" t="str">
            <v>FV11</v>
          </cell>
        </row>
        <row r="2747">
          <cell r="T2747" t="str">
            <v>FV11</v>
          </cell>
        </row>
        <row r="2748">
          <cell r="T2748" t="str">
            <v>FV11</v>
          </cell>
        </row>
        <row r="2749">
          <cell r="T2749" t="str">
            <v>FV12</v>
          </cell>
        </row>
        <row r="2750">
          <cell r="T2750" t="str">
            <v>FV18</v>
          </cell>
        </row>
        <row r="2751">
          <cell r="T2751" t="str">
            <v>FV18</v>
          </cell>
        </row>
        <row r="2752">
          <cell r="T2752" t="str">
            <v>FV18</v>
          </cell>
        </row>
        <row r="2753">
          <cell r="T2753" t="str">
            <v>FV18</v>
          </cell>
        </row>
        <row r="2754">
          <cell r="T2754" t="str">
            <v>FV18</v>
          </cell>
        </row>
        <row r="2755">
          <cell r="T2755" t="str">
            <v>FV18</v>
          </cell>
        </row>
        <row r="2756">
          <cell r="T2756" t="str">
            <v>FV18</v>
          </cell>
        </row>
        <row r="2757">
          <cell r="T2757" t="str">
            <v>FV18</v>
          </cell>
        </row>
        <row r="2758">
          <cell r="T2758" t="str">
            <v>FV18</v>
          </cell>
        </row>
        <row r="2759">
          <cell r="T2759" t="str">
            <v>FV18</v>
          </cell>
        </row>
        <row r="2760">
          <cell r="T2760" t="str">
            <v>FV18</v>
          </cell>
        </row>
        <row r="2761">
          <cell r="T2761" t="str">
            <v>FV18</v>
          </cell>
        </row>
        <row r="2762">
          <cell r="T2762" t="str">
            <v>FV18</v>
          </cell>
        </row>
        <row r="2763">
          <cell r="T2763" t="str">
            <v>FV18</v>
          </cell>
        </row>
        <row r="2764">
          <cell r="T2764" t="str">
            <v>FV18</v>
          </cell>
        </row>
        <row r="2765">
          <cell r="T2765" t="str">
            <v>FV18</v>
          </cell>
        </row>
        <row r="2766">
          <cell r="T2766" t="str">
            <v>FV18</v>
          </cell>
        </row>
        <row r="2767">
          <cell r="T2767" t="str">
            <v>FV18</v>
          </cell>
        </row>
        <row r="2768">
          <cell r="T2768" t="str">
            <v>FV18</v>
          </cell>
        </row>
        <row r="2769">
          <cell r="T2769" t="str">
            <v>FV18</v>
          </cell>
        </row>
        <row r="2770">
          <cell r="T2770" t="str">
            <v>FV18</v>
          </cell>
        </row>
        <row r="2771">
          <cell r="T2771" t="str">
            <v>FV18</v>
          </cell>
        </row>
        <row r="2772">
          <cell r="T2772" t="str">
            <v>FV18</v>
          </cell>
        </row>
        <row r="2773">
          <cell r="T2773" t="str">
            <v>FV19</v>
          </cell>
        </row>
        <row r="2774">
          <cell r="T2774" t="str">
            <v>FV18</v>
          </cell>
        </row>
        <row r="2775">
          <cell r="T2775" t="str">
            <v>FV18</v>
          </cell>
        </row>
        <row r="2776">
          <cell r="T2776" t="str">
            <v>FV19</v>
          </cell>
        </row>
        <row r="2777">
          <cell r="T2777" t="str">
            <v>FV18</v>
          </cell>
        </row>
        <row r="2778">
          <cell r="T2778" t="str">
            <v>FV18</v>
          </cell>
        </row>
        <row r="2779">
          <cell r="T2779" t="str">
            <v>FV18</v>
          </cell>
        </row>
        <row r="2780">
          <cell r="T2780" t="str">
            <v>FV18</v>
          </cell>
        </row>
        <row r="2781">
          <cell r="T2781" t="str">
            <v>FV18</v>
          </cell>
        </row>
        <row r="2782">
          <cell r="T2782" t="str">
            <v>FV18</v>
          </cell>
        </row>
        <row r="2783">
          <cell r="T2783" t="str">
            <v>FV18</v>
          </cell>
        </row>
        <row r="2784">
          <cell r="T2784" t="str">
            <v>FV18</v>
          </cell>
        </row>
        <row r="2785">
          <cell r="T2785" t="str">
            <v>FV18</v>
          </cell>
        </row>
        <row r="2786">
          <cell r="T2786" t="str">
            <v>FV18</v>
          </cell>
        </row>
        <row r="2787">
          <cell r="T2787" t="str">
            <v>FV18</v>
          </cell>
        </row>
        <row r="2788">
          <cell r="T2788" t="str">
            <v>FV19</v>
          </cell>
        </row>
        <row r="2789">
          <cell r="T2789" t="str">
            <v>FV18</v>
          </cell>
        </row>
        <row r="2790">
          <cell r="T2790" t="str">
            <v>FV18</v>
          </cell>
        </row>
        <row r="2791">
          <cell r="T2791" t="str">
            <v>FV18</v>
          </cell>
        </row>
        <row r="2792">
          <cell r="T2792" t="str">
            <v>FV18</v>
          </cell>
        </row>
        <row r="2793">
          <cell r="T2793" t="str">
            <v>FV18</v>
          </cell>
        </row>
        <row r="2794">
          <cell r="T2794" t="str">
            <v>FV18</v>
          </cell>
        </row>
        <row r="2795">
          <cell r="T2795" t="str">
            <v>FV18</v>
          </cell>
        </row>
        <row r="2796">
          <cell r="T2796" t="str">
            <v>FV19</v>
          </cell>
        </row>
        <row r="2797">
          <cell r="T2797" t="str">
            <v>FV18</v>
          </cell>
        </row>
        <row r="2798">
          <cell r="T2798" t="str">
            <v>FV18</v>
          </cell>
        </row>
        <row r="2799">
          <cell r="T2799" t="str">
            <v>FV18</v>
          </cell>
        </row>
        <row r="2800">
          <cell r="T2800" t="str">
            <v>FV19</v>
          </cell>
        </row>
        <row r="2801">
          <cell r="T2801" t="str">
            <v>FV18</v>
          </cell>
        </row>
        <row r="2802">
          <cell r="T2802" t="str">
            <v>FV18</v>
          </cell>
        </row>
        <row r="2803">
          <cell r="T2803" t="str">
            <v>FV18</v>
          </cell>
        </row>
        <row r="2804">
          <cell r="T2804" t="str">
            <v>FV18</v>
          </cell>
        </row>
        <row r="2805">
          <cell r="T2805" t="str">
            <v>FV18</v>
          </cell>
        </row>
        <row r="2806">
          <cell r="T2806" t="str">
            <v>FV18</v>
          </cell>
        </row>
        <row r="2807">
          <cell r="T2807" t="str">
            <v>FV19</v>
          </cell>
        </row>
        <row r="2808">
          <cell r="T2808" t="str">
            <v>FV19</v>
          </cell>
        </row>
        <row r="2809">
          <cell r="T2809" t="str">
            <v>FV19</v>
          </cell>
        </row>
        <row r="2810">
          <cell r="T2810" t="str">
            <v>FV19</v>
          </cell>
        </row>
        <row r="2811">
          <cell r="T2811" t="str">
            <v>FV19</v>
          </cell>
        </row>
        <row r="2812">
          <cell r="T2812" t="str">
            <v>FV19</v>
          </cell>
        </row>
        <row r="2813">
          <cell r="T2813" t="str">
            <v>FV19</v>
          </cell>
        </row>
        <row r="2814">
          <cell r="T2814" t="str">
            <v>FV19</v>
          </cell>
        </row>
        <row r="2815">
          <cell r="T2815" t="str">
            <v>FV19</v>
          </cell>
        </row>
        <row r="2816">
          <cell r="T2816" t="str">
            <v>FV19</v>
          </cell>
        </row>
        <row r="2817">
          <cell r="T2817" t="str">
            <v>FV19</v>
          </cell>
        </row>
        <row r="2818">
          <cell r="T2818" t="str">
            <v>FV19</v>
          </cell>
        </row>
        <row r="2819">
          <cell r="T2819" t="str">
            <v>FV19</v>
          </cell>
        </row>
        <row r="2820">
          <cell r="T2820" t="str">
            <v>FV19</v>
          </cell>
        </row>
        <row r="2821">
          <cell r="T2821" t="str">
            <v>FV19</v>
          </cell>
        </row>
        <row r="2822">
          <cell r="T2822" t="str">
            <v>FV19</v>
          </cell>
        </row>
        <row r="2823">
          <cell r="T2823" t="str">
            <v>FV19</v>
          </cell>
        </row>
        <row r="2824">
          <cell r="T2824" t="str">
            <v>FV19</v>
          </cell>
        </row>
        <row r="2825">
          <cell r="T2825" t="str">
            <v>FV19</v>
          </cell>
        </row>
        <row r="2826">
          <cell r="T2826" t="str">
            <v>FV19</v>
          </cell>
        </row>
        <row r="2827">
          <cell r="T2827" t="str">
            <v>FV19</v>
          </cell>
        </row>
        <row r="2828">
          <cell r="T2828" t="str">
            <v>FV19</v>
          </cell>
        </row>
        <row r="2829">
          <cell r="T2829" t="str">
            <v>FV19</v>
          </cell>
        </row>
        <row r="2830">
          <cell r="T2830" t="str">
            <v>FV19</v>
          </cell>
        </row>
        <row r="2831">
          <cell r="T2831" t="str">
            <v>FV19</v>
          </cell>
        </row>
        <row r="2832">
          <cell r="T2832" t="str">
            <v>FV19</v>
          </cell>
        </row>
        <row r="2833">
          <cell r="T2833" t="str">
            <v>FV19</v>
          </cell>
        </row>
        <row r="2834">
          <cell r="T2834" t="str">
            <v>FV19</v>
          </cell>
        </row>
        <row r="2835">
          <cell r="T2835" t="str">
            <v>FV19</v>
          </cell>
        </row>
        <row r="2836">
          <cell r="T2836" t="str">
            <v>FV19</v>
          </cell>
        </row>
        <row r="2837">
          <cell r="T2837" t="str">
            <v>FV19</v>
          </cell>
        </row>
        <row r="2838">
          <cell r="T2838" t="str">
            <v>FV19</v>
          </cell>
        </row>
        <row r="2839">
          <cell r="T2839" t="str">
            <v>FV19</v>
          </cell>
        </row>
        <row r="2840">
          <cell r="T2840" t="str">
            <v>FV19</v>
          </cell>
        </row>
        <row r="2841">
          <cell r="T2841" t="str">
            <v>FV19</v>
          </cell>
        </row>
        <row r="2842">
          <cell r="T2842" t="str">
            <v>FV19</v>
          </cell>
        </row>
        <row r="2843">
          <cell r="T2843" t="str">
            <v>FV19</v>
          </cell>
        </row>
        <row r="2844">
          <cell r="T2844" t="str">
            <v>FV19</v>
          </cell>
        </row>
        <row r="2845">
          <cell r="T2845" t="str">
            <v>FV19</v>
          </cell>
        </row>
        <row r="2846">
          <cell r="T2846" t="str">
            <v>FV19</v>
          </cell>
        </row>
        <row r="2847">
          <cell r="T2847" t="str">
            <v>FV19</v>
          </cell>
        </row>
        <row r="2848">
          <cell r="T2848" t="str">
            <v>FV19</v>
          </cell>
        </row>
        <row r="2849">
          <cell r="T2849" t="str">
            <v>FV19</v>
          </cell>
        </row>
        <row r="2850">
          <cell r="T2850" t="str">
            <v>FV19</v>
          </cell>
        </row>
        <row r="2851">
          <cell r="T2851" t="str">
            <v>FV19</v>
          </cell>
        </row>
        <row r="2852">
          <cell r="T2852" t="str">
            <v>FV19</v>
          </cell>
        </row>
        <row r="2853">
          <cell r="T2853" t="str">
            <v>FV19</v>
          </cell>
        </row>
        <row r="2854">
          <cell r="T2854" t="str">
            <v>FV19</v>
          </cell>
        </row>
        <row r="2855">
          <cell r="T2855" t="str">
            <v>FV19</v>
          </cell>
        </row>
        <row r="2856">
          <cell r="T2856" t="str">
            <v>FV19</v>
          </cell>
        </row>
        <row r="2857">
          <cell r="T2857" t="str">
            <v>FV19</v>
          </cell>
        </row>
        <row r="2858">
          <cell r="T2858" t="str">
            <v>FV19</v>
          </cell>
        </row>
        <row r="2859">
          <cell r="T2859" t="str">
            <v>FV19</v>
          </cell>
        </row>
        <row r="2860">
          <cell r="T2860" t="str">
            <v>FV19</v>
          </cell>
        </row>
        <row r="2861">
          <cell r="T2861" t="str">
            <v>FV19</v>
          </cell>
        </row>
        <row r="2862">
          <cell r="T2862" t="str">
            <v>FV19</v>
          </cell>
        </row>
        <row r="2863">
          <cell r="T2863" t="str">
            <v>FV19</v>
          </cell>
        </row>
        <row r="2864">
          <cell r="T2864" t="str">
            <v>FV19</v>
          </cell>
        </row>
        <row r="2865">
          <cell r="T2865" t="str">
            <v>FV19</v>
          </cell>
        </row>
        <row r="2866">
          <cell r="T2866" t="str">
            <v>FV19</v>
          </cell>
        </row>
        <row r="2867">
          <cell r="T2867" t="str">
            <v>FV19</v>
          </cell>
        </row>
        <row r="2868">
          <cell r="T2868" t="str">
            <v>FV19</v>
          </cell>
        </row>
        <row r="2869">
          <cell r="T2869" t="str">
            <v>FV19</v>
          </cell>
        </row>
        <row r="2870">
          <cell r="T2870" t="str">
            <v>FV19</v>
          </cell>
        </row>
        <row r="2871">
          <cell r="T2871" t="str">
            <v>FV19</v>
          </cell>
        </row>
        <row r="2872">
          <cell r="T2872" t="str">
            <v>FV19</v>
          </cell>
        </row>
        <row r="2873">
          <cell r="T2873" t="str">
            <v>FV19</v>
          </cell>
        </row>
        <row r="2874">
          <cell r="T2874" t="str">
            <v>FV19</v>
          </cell>
        </row>
        <row r="2875">
          <cell r="T2875" t="str">
            <v>FV19</v>
          </cell>
        </row>
        <row r="2876">
          <cell r="T2876" t="str">
            <v>FV19</v>
          </cell>
        </row>
        <row r="2877">
          <cell r="T2877" t="str">
            <v>FV19</v>
          </cell>
        </row>
        <row r="2878">
          <cell r="T2878" t="str">
            <v>FV19</v>
          </cell>
        </row>
        <row r="2879">
          <cell r="T2879" t="str">
            <v>FV19</v>
          </cell>
        </row>
        <row r="2880">
          <cell r="T2880" t="str">
            <v>FV19</v>
          </cell>
        </row>
        <row r="2881">
          <cell r="T2881" t="str">
            <v>FV19</v>
          </cell>
        </row>
        <row r="2882">
          <cell r="T2882" t="str">
            <v>FV19</v>
          </cell>
        </row>
        <row r="2883">
          <cell r="T2883" t="str">
            <v>FV19</v>
          </cell>
        </row>
        <row r="2884">
          <cell r="T2884" t="str">
            <v>FV19</v>
          </cell>
        </row>
        <row r="2885">
          <cell r="T2885" t="str">
            <v>FV19</v>
          </cell>
        </row>
        <row r="2886">
          <cell r="T2886" t="str">
            <v>FV19</v>
          </cell>
        </row>
        <row r="2887">
          <cell r="T2887" t="str">
            <v>FV19</v>
          </cell>
        </row>
        <row r="2888">
          <cell r="T2888" t="str">
            <v>FV19</v>
          </cell>
        </row>
        <row r="2889">
          <cell r="T2889" t="str">
            <v>FV19</v>
          </cell>
        </row>
        <row r="2890">
          <cell r="T2890" t="str">
            <v>FV19</v>
          </cell>
        </row>
        <row r="2891">
          <cell r="T2891" t="str">
            <v>FV19</v>
          </cell>
        </row>
        <row r="2892">
          <cell r="T2892" t="str">
            <v>FV19</v>
          </cell>
        </row>
        <row r="2893">
          <cell r="T2893" t="str">
            <v>FV19</v>
          </cell>
        </row>
        <row r="2894">
          <cell r="T2894" t="str">
            <v>FV19</v>
          </cell>
        </row>
        <row r="2895">
          <cell r="T2895" t="str">
            <v>FV19</v>
          </cell>
        </row>
        <row r="2896">
          <cell r="T2896" t="str">
            <v>FV19</v>
          </cell>
        </row>
        <row r="2897">
          <cell r="T2897" t="str">
            <v>FV19</v>
          </cell>
        </row>
        <row r="2898">
          <cell r="T2898" t="str">
            <v>FV19</v>
          </cell>
        </row>
        <row r="2899">
          <cell r="T2899" t="str">
            <v>FV19</v>
          </cell>
        </row>
        <row r="2900">
          <cell r="T2900" t="str">
            <v>FV19</v>
          </cell>
        </row>
        <row r="2901">
          <cell r="T2901" t="str">
            <v>FV19</v>
          </cell>
        </row>
        <row r="2902">
          <cell r="T2902" t="str">
            <v>FV19</v>
          </cell>
        </row>
        <row r="2903">
          <cell r="T2903" t="str">
            <v>FV19</v>
          </cell>
        </row>
        <row r="2904">
          <cell r="T2904" t="str">
            <v>FV19</v>
          </cell>
        </row>
        <row r="2905">
          <cell r="T2905" t="str">
            <v>FV19</v>
          </cell>
        </row>
        <row r="2906">
          <cell r="T2906" t="str">
            <v>FV19</v>
          </cell>
        </row>
        <row r="2907">
          <cell r="T2907" t="str">
            <v>FV19</v>
          </cell>
        </row>
        <row r="2908">
          <cell r="T2908" t="str">
            <v>FV19</v>
          </cell>
        </row>
        <row r="2909">
          <cell r="T2909" t="str">
            <v>FV19</v>
          </cell>
        </row>
        <row r="2910">
          <cell r="T2910" t="str">
            <v>FV19</v>
          </cell>
        </row>
        <row r="2911">
          <cell r="T2911" t="str">
            <v>FV19</v>
          </cell>
        </row>
        <row r="2912">
          <cell r="T2912" t="str">
            <v>FV19</v>
          </cell>
        </row>
        <row r="2913">
          <cell r="T2913" t="str">
            <v>FV19</v>
          </cell>
        </row>
        <row r="2914">
          <cell r="T2914" t="str">
            <v>FV19</v>
          </cell>
        </row>
        <row r="2915">
          <cell r="T2915" t="str">
            <v>FV19</v>
          </cell>
        </row>
        <row r="2916">
          <cell r="T2916" t="str">
            <v>FV19</v>
          </cell>
        </row>
        <row r="2917">
          <cell r="T2917" t="str">
            <v>FV19</v>
          </cell>
        </row>
        <row r="2918">
          <cell r="T2918" t="str">
            <v>FV19</v>
          </cell>
        </row>
        <row r="2919">
          <cell r="T2919" t="str">
            <v>FV19</v>
          </cell>
        </row>
        <row r="2920">
          <cell r="T2920" t="str">
            <v>FV19</v>
          </cell>
        </row>
        <row r="2921">
          <cell r="T2921" t="str">
            <v>FV19</v>
          </cell>
        </row>
        <row r="2922">
          <cell r="T2922" t="str">
            <v>FV19</v>
          </cell>
        </row>
        <row r="2923">
          <cell r="T2923" t="str">
            <v>FV19</v>
          </cell>
        </row>
        <row r="2924">
          <cell r="T2924" t="str">
            <v>FV19</v>
          </cell>
        </row>
        <row r="2925">
          <cell r="T2925" t="str">
            <v>FV19</v>
          </cell>
        </row>
        <row r="2926">
          <cell r="T2926" t="str">
            <v>FV19</v>
          </cell>
        </row>
        <row r="2927">
          <cell r="T2927" t="str">
            <v>FV19</v>
          </cell>
        </row>
        <row r="2928">
          <cell r="T2928" t="str">
            <v>FV19</v>
          </cell>
        </row>
        <row r="2929">
          <cell r="T2929" t="str">
            <v>FV19</v>
          </cell>
        </row>
        <row r="2930">
          <cell r="T2930" t="str">
            <v>FV19</v>
          </cell>
        </row>
        <row r="2931">
          <cell r="T2931" t="str">
            <v>FV19</v>
          </cell>
        </row>
        <row r="2932">
          <cell r="T2932" t="str">
            <v>FV19</v>
          </cell>
        </row>
        <row r="2933">
          <cell r="T2933" t="str">
            <v>FV19</v>
          </cell>
        </row>
        <row r="2934">
          <cell r="T2934" t="str">
            <v>FV19</v>
          </cell>
        </row>
        <row r="2935">
          <cell r="T2935" t="str">
            <v>FV19</v>
          </cell>
        </row>
        <row r="2936">
          <cell r="T2936" t="str">
            <v>FV19</v>
          </cell>
        </row>
        <row r="2937">
          <cell r="T2937" t="str">
            <v>FV19</v>
          </cell>
        </row>
        <row r="2938">
          <cell r="T2938" t="str">
            <v>FV19</v>
          </cell>
        </row>
        <row r="2939">
          <cell r="T2939" t="str">
            <v>FV19</v>
          </cell>
        </row>
        <row r="2940">
          <cell r="T2940" t="str">
            <v>FV19</v>
          </cell>
        </row>
        <row r="2941">
          <cell r="T2941" t="str">
            <v>FV19</v>
          </cell>
        </row>
        <row r="2942">
          <cell r="T2942" t="str">
            <v>FV19</v>
          </cell>
        </row>
        <row r="2943">
          <cell r="T2943" t="str">
            <v>FV19</v>
          </cell>
        </row>
        <row r="2944">
          <cell r="T2944" t="str">
            <v>FV19</v>
          </cell>
        </row>
        <row r="2945">
          <cell r="T2945" t="str">
            <v>FV19</v>
          </cell>
        </row>
        <row r="2946">
          <cell r="T2946" t="str">
            <v>FV19</v>
          </cell>
        </row>
        <row r="2947">
          <cell r="T2947" t="str">
            <v>FV19</v>
          </cell>
        </row>
        <row r="2948">
          <cell r="T2948" t="str">
            <v>FV19</v>
          </cell>
        </row>
        <row r="2949">
          <cell r="T2949" t="str">
            <v>FV19</v>
          </cell>
        </row>
        <row r="2950">
          <cell r="T2950" t="str">
            <v>FV19</v>
          </cell>
        </row>
        <row r="2951">
          <cell r="T2951" t="str">
            <v>FV19</v>
          </cell>
        </row>
        <row r="2952">
          <cell r="T2952" t="str">
            <v>FV19</v>
          </cell>
        </row>
        <row r="2953">
          <cell r="T2953" t="str">
            <v>FV19</v>
          </cell>
        </row>
        <row r="2954">
          <cell r="T2954" t="str">
            <v>FV19</v>
          </cell>
        </row>
        <row r="2955">
          <cell r="T2955" t="str">
            <v>FV19</v>
          </cell>
        </row>
        <row r="2956">
          <cell r="T2956" t="str">
            <v>FV19</v>
          </cell>
        </row>
        <row r="2957">
          <cell r="T2957" t="str">
            <v>FV19</v>
          </cell>
        </row>
        <row r="2958">
          <cell r="T2958" t="str">
            <v>FV19</v>
          </cell>
        </row>
        <row r="2959">
          <cell r="T2959" t="str">
            <v>FV19</v>
          </cell>
        </row>
        <row r="2960">
          <cell r="T2960" t="str">
            <v>FV19</v>
          </cell>
        </row>
        <row r="2961">
          <cell r="T2961" t="str">
            <v>FV19</v>
          </cell>
        </row>
        <row r="2962">
          <cell r="T2962" t="str">
            <v>FV19</v>
          </cell>
        </row>
        <row r="2963">
          <cell r="T2963" t="str">
            <v>FV19</v>
          </cell>
        </row>
        <row r="2964">
          <cell r="T2964" t="str">
            <v>FV19</v>
          </cell>
        </row>
        <row r="2965">
          <cell r="T2965" t="str">
            <v>FV19</v>
          </cell>
        </row>
        <row r="2966">
          <cell r="T2966" t="str">
            <v>FV19</v>
          </cell>
        </row>
        <row r="2967">
          <cell r="T2967" t="str">
            <v>FV19</v>
          </cell>
        </row>
        <row r="2968">
          <cell r="T2968" t="str">
            <v>FV19</v>
          </cell>
        </row>
        <row r="2969">
          <cell r="T2969" t="str">
            <v>FV19</v>
          </cell>
        </row>
        <row r="2970">
          <cell r="T2970" t="str">
            <v>FV19</v>
          </cell>
        </row>
        <row r="2971">
          <cell r="T2971" t="str">
            <v>FV19</v>
          </cell>
        </row>
        <row r="2972">
          <cell r="T2972" t="str">
            <v>FV19</v>
          </cell>
        </row>
        <row r="2973">
          <cell r="T2973" t="str">
            <v>FV19</v>
          </cell>
        </row>
        <row r="2974">
          <cell r="T2974" t="str">
            <v>FV19</v>
          </cell>
        </row>
        <row r="2975">
          <cell r="T2975" t="str">
            <v>FV19</v>
          </cell>
        </row>
        <row r="2976">
          <cell r="T2976" t="str">
            <v>FV19</v>
          </cell>
        </row>
        <row r="2977">
          <cell r="T2977" t="str">
            <v>FV19</v>
          </cell>
        </row>
        <row r="2978">
          <cell r="T2978" t="str">
            <v>FV19</v>
          </cell>
        </row>
        <row r="2979">
          <cell r="T2979" t="str">
            <v>FV19</v>
          </cell>
        </row>
        <row r="2980">
          <cell r="T2980" t="str">
            <v>FV19</v>
          </cell>
        </row>
        <row r="2981">
          <cell r="T2981" t="str">
            <v>FV19</v>
          </cell>
        </row>
        <row r="2982">
          <cell r="T2982" t="str">
            <v>FV19</v>
          </cell>
        </row>
        <row r="2983">
          <cell r="T2983" t="str">
            <v>FV19</v>
          </cell>
        </row>
        <row r="2984">
          <cell r="T2984" t="str">
            <v>FV19</v>
          </cell>
        </row>
        <row r="2985">
          <cell r="T2985" t="str">
            <v>FV19</v>
          </cell>
        </row>
        <row r="2986">
          <cell r="T2986" t="str">
            <v>FV19</v>
          </cell>
        </row>
        <row r="2987">
          <cell r="T2987" t="str">
            <v>FV19</v>
          </cell>
        </row>
        <row r="2988">
          <cell r="T2988" t="str">
            <v>FV19</v>
          </cell>
        </row>
        <row r="2989">
          <cell r="T2989" t="str">
            <v>FV19</v>
          </cell>
        </row>
        <row r="2990">
          <cell r="T2990" t="str">
            <v>FV19</v>
          </cell>
        </row>
        <row r="2991">
          <cell r="T2991" t="str">
            <v>FV19</v>
          </cell>
        </row>
        <row r="2992">
          <cell r="T2992" t="str">
            <v>FV19</v>
          </cell>
        </row>
        <row r="2993">
          <cell r="T2993" t="str">
            <v>FV19</v>
          </cell>
        </row>
        <row r="2994">
          <cell r="T2994" t="str">
            <v>FV19</v>
          </cell>
        </row>
        <row r="2995">
          <cell r="T2995" t="str">
            <v>FV19</v>
          </cell>
        </row>
        <row r="2996">
          <cell r="T2996" t="str">
            <v>FV19</v>
          </cell>
        </row>
        <row r="2997">
          <cell r="T2997" t="str">
            <v>FV19</v>
          </cell>
        </row>
        <row r="2998">
          <cell r="T2998" t="str">
            <v>FV19</v>
          </cell>
        </row>
        <row r="2999">
          <cell r="T2999" t="str">
            <v>FV19</v>
          </cell>
        </row>
        <row r="3000">
          <cell r="T3000" t="str">
            <v>FV19</v>
          </cell>
        </row>
        <row r="3001">
          <cell r="T3001" t="str">
            <v>FV19</v>
          </cell>
        </row>
        <row r="3002">
          <cell r="T3002" t="str">
            <v>FV19</v>
          </cell>
        </row>
        <row r="3003">
          <cell r="T3003" t="str">
            <v>FV19</v>
          </cell>
        </row>
        <row r="3004">
          <cell r="T3004" t="str">
            <v>FV19</v>
          </cell>
        </row>
        <row r="3005">
          <cell r="T3005" t="str">
            <v>FV19</v>
          </cell>
        </row>
        <row r="3006">
          <cell r="T3006" t="str">
            <v>FV22</v>
          </cell>
        </row>
        <row r="3007">
          <cell r="T3007" t="str">
            <v>FV17</v>
          </cell>
        </row>
        <row r="3008">
          <cell r="T3008" t="str">
            <v>FV17</v>
          </cell>
        </row>
        <row r="3009">
          <cell r="T3009" t="str">
            <v>FV17</v>
          </cell>
        </row>
        <row r="3010">
          <cell r="T3010" t="str">
            <v>FV17</v>
          </cell>
        </row>
        <row r="3011">
          <cell r="T3011" t="str">
            <v>FV17</v>
          </cell>
        </row>
        <row r="3012">
          <cell r="T3012" t="str">
            <v>FV17</v>
          </cell>
        </row>
        <row r="3013">
          <cell r="T3013" t="str">
            <v>FV17</v>
          </cell>
        </row>
        <row r="3014">
          <cell r="T3014" t="str">
            <v>FV17</v>
          </cell>
        </row>
        <row r="3015">
          <cell r="T3015" t="str">
            <v>FV17</v>
          </cell>
        </row>
        <row r="3016">
          <cell r="T3016" t="str">
            <v>FV17</v>
          </cell>
        </row>
        <row r="3017">
          <cell r="T3017" t="str">
            <v>FV19</v>
          </cell>
        </row>
        <row r="3018">
          <cell r="T3018" t="str">
            <v>FV17</v>
          </cell>
        </row>
        <row r="3019">
          <cell r="T3019" t="str">
            <v>FV17</v>
          </cell>
        </row>
        <row r="3020">
          <cell r="T3020" t="str">
            <v>FV17</v>
          </cell>
        </row>
        <row r="3021">
          <cell r="T3021" t="str">
            <v>FV17</v>
          </cell>
        </row>
        <row r="3022">
          <cell r="T3022" t="str">
            <v>FV17</v>
          </cell>
        </row>
        <row r="3023">
          <cell r="T3023" t="str">
            <v>FV17</v>
          </cell>
        </row>
        <row r="3024">
          <cell r="T3024" t="str">
            <v>FV17</v>
          </cell>
        </row>
        <row r="3025">
          <cell r="T3025" t="str">
            <v>FV17</v>
          </cell>
        </row>
        <row r="3026">
          <cell r="T3026" t="str">
            <v>FV17</v>
          </cell>
        </row>
        <row r="3027">
          <cell r="T3027" t="str">
            <v>FV17</v>
          </cell>
        </row>
        <row r="3028">
          <cell r="T3028" t="str">
            <v>FV17</v>
          </cell>
        </row>
        <row r="3029">
          <cell r="T3029" t="str">
            <v>FV17</v>
          </cell>
        </row>
        <row r="3030">
          <cell r="T3030" t="str">
            <v>FV17</v>
          </cell>
        </row>
        <row r="3031">
          <cell r="T3031" t="str">
            <v>FV20</v>
          </cell>
        </row>
        <row r="3032">
          <cell r="T3032" t="str">
            <v>FV20</v>
          </cell>
        </row>
        <row r="3033">
          <cell r="T3033" t="str">
            <v>FV20</v>
          </cell>
        </row>
        <row r="3034">
          <cell r="T3034" t="str">
            <v>FV20</v>
          </cell>
        </row>
        <row r="3035">
          <cell r="T3035" t="str">
            <v>FV20</v>
          </cell>
        </row>
        <row r="3036">
          <cell r="T3036" t="str">
            <v>FV20</v>
          </cell>
        </row>
        <row r="3037">
          <cell r="T3037" t="str">
            <v>FV20</v>
          </cell>
        </row>
        <row r="3038">
          <cell r="T3038" t="str">
            <v>FV20</v>
          </cell>
        </row>
        <row r="3039">
          <cell r="T3039" t="str">
            <v>FV20</v>
          </cell>
        </row>
        <row r="3040">
          <cell r="T3040" t="str">
            <v>FV20</v>
          </cell>
        </row>
        <row r="3041">
          <cell r="T3041" t="str">
            <v>FV20</v>
          </cell>
        </row>
        <row r="3042">
          <cell r="T3042" t="str">
            <v>FV20</v>
          </cell>
        </row>
        <row r="3043">
          <cell r="T3043" t="str">
            <v>FV20</v>
          </cell>
        </row>
        <row r="3044">
          <cell r="T3044" t="str">
            <v>FV20</v>
          </cell>
        </row>
        <row r="3045">
          <cell r="T3045" t="str">
            <v>FV20</v>
          </cell>
        </row>
        <row r="3046">
          <cell r="T3046" t="str">
            <v>FV20</v>
          </cell>
        </row>
        <row r="3047">
          <cell r="T3047" t="str">
            <v>FV20</v>
          </cell>
        </row>
        <row r="3048">
          <cell r="T3048" t="str">
            <v>FV20</v>
          </cell>
        </row>
        <row r="3049">
          <cell r="T3049" t="str">
            <v>FV20</v>
          </cell>
        </row>
        <row r="3050">
          <cell r="T3050" t="str">
            <v>FV20</v>
          </cell>
        </row>
        <row r="3051">
          <cell r="T3051" t="str">
            <v>FV20</v>
          </cell>
        </row>
        <row r="3052">
          <cell r="T3052" t="str">
            <v>FV21</v>
          </cell>
        </row>
        <row r="3053">
          <cell r="T3053" t="str">
            <v>FV19</v>
          </cell>
        </row>
        <row r="3054">
          <cell r="T3054" t="str">
            <v>FV19</v>
          </cell>
        </row>
        <row r="3055">
          <cell r="T3055" t="str">
            <v>FV19</v>
          </cell>
        </row>
        <row r="3056">
          <cell r="T3056" t="str">
            <v>FV19</v>
          </cell>
        </row>
        <row r="3057">
          <cell r="T3057" t="str">
            <v>FV19</v>
          </cell>
        </row>
        <row r="3058">
          <cell r="T3058" t="str">
            <v>FV19</v>
          </cell>
        </row>
        <row r="3059">
          <cell r="T3059" t="str">
            <v>FV22</v>
          </cell>
        </row>
        <row r="3060">
          <cell r="T3060" t="str">
            <v>FV21</v>
          </cell>
        </row>
        <row r="3061">
          <cell r="T3061" t="str">
            <v>FV21</v>
          </cell>
        </row>
        <row r="3062">
          <cell r="T3062" t="str">
            <v>FV19</v>
          </cell>
        </row>
        <row r="3063">
          <cell r="T3063" t="str">
            <v>FV21</v>
          </cell>
        </row>
        <row r="3064">
          <cell r="T3064" t="str">
            <v>FV21</v>
          </cell>
        </row>
        <row r="3065">
          <cell r="T3065" t="str">
            <v>FV21</v>
          </cell>
        </row>
        <row r="3066">
          <cell r="T3066" t="str">
            <v>FV17</v>
          </cell>
        </row>
        <row r="3067">
          <cell r="T3067" t="str">
            <v>FV17</v>
          </cell>
        </row>
        <row r="3068">
          <cell r="T3068" t="str">
            <v>FV17</v>
          </cell>
        </row>
        <row r="3069">
          <cell r="T3069" t="str">
            <v>FV17</v>
          </cell>
        </row>
        <row r="3070">
          <cell r="T3070" t="str">
            <v>FV17</v>
          </cell>
        </row>
        <row r="3071">
          <cell r="T3071" t="str">
            <v>FV17</v>
          </cell>
        </row>
        <row r="3072">
          <cell r="T3072" t="str">
            <v>FV17</v>
          </cell>
        </row>
        <row r="3073">
          <cell r="T3073" t="str">
            <v>FV17</v>
          </cell>
        </row>
        <row r="3074">
          <cell r="T3074" t="str">
            <v>FV17</v>
          </cell>
        </row>
        <row r="3075">
          <cell r="T3075" t="str">
            <v>FV17</v>
          </cell>
        </row>
        <row r="3076">
          <cell r="T3076" t="str">
            <v>FV17</v>
          </cell>
        </row>
        <row r="3077">
          <cell r="T3077" t="str">
            <v>FV17</v>
          </cell>
        </row>
        <row r="3078">
          <cell r="T3078" t="str">
            <v>FV17</v>
          </cell>
        </row>
        <row r="3079">
          <cell r="T3079" t="str">
            <v>FV17</v>
          </cell>
        </row>
        <row r="3080">
          <cell r="T3080" t="str">
            <v>FV17</v>
          </cell>
        </row>
        <row r="3081">
          <cell r="T3081" t="str">
            <v>FV17</v>
          </cell>
        </row>
        <row r="3082">
          <cell r="T3082" t="str">
            <v>FV17</v>
          </cell>
        </row>
        <row r="3083">
          <cell r="T3083" t="str">
            <v>FV17</v>
          </cell>
        </row>
        <row r="3084">
          <cell r="T3084" t="str">
            <v>FV17</v>
          </cell>
        </row>
        <row r="3085">
          <cell r="T3085" t="str">
            <v>FV17</v>
          </cell>
        </row>
        <row r="3086">
          <cell r="T3086" t="str">
            <v>FV17</v>
          </cell>
        </row>
        <row r="3087">
          <cell r="T3087" t="str">
            <v>FV17</v>
          </cell>
        </row>
        <row r="3088">
          <cell r="T3088" t="str">
            <v>FV17</v>
          </cell>
        </row>
        <row r="3089">
          <cell r="T3089" t="str">
            <v>FV21</v>
          </cell>
        </row>
        <row r="3090">
          <cell r="T3090" t="str">
            <v>FV21</v>
          </cell>
        </row>
        <row r="3091">
          <cell r="T3091" t="str">
            <v>FV21</v>
          </cell>
        </row>
        <row r="3092">
          <cell r="T3092" t="str">
            <v>FV21</v>
          </cell>
        </row>
        <row r="3093">
          <cell r="T3093" t="str">
            <v>FV21</v>
          </cell>
        </row>
        <row r="3094">
          <cell r="T3094" t="str">
            <v>FV21</v>
          </cell>
        </row>
        <row r="3095">
          <cell r="T3095" t="str">
            <v>FV17</v>
          </cell>
        </row>
        <row r="3096">
          <cell r="T3096" t="str">
            <v>FV17</v>
          </cell>
        </row>
        <row r="3097">
          <cell r="T3097" t="str">
            <v>FV17</v>
          </cell>
        </row>
        <row r="3098">
          <cell r="T3098" t="str">
            <v>FV17</v>
          </cell>
        </row>
        <row r="3099">
          <cell r="T3099" t="str">
            <v>FV17</v>
          </cell>
        </row>
        <row r="3100">
          <cell r="T3100" t="str">
            <v>FV17</v>
          </cell>
        </row>
        <row r="3101">
          <cell r="T3101" t="str">
            <v>FV17</v>
          </cell>
        </row>
        <row r="3102">
          <cell r="T3102" t="str">
            <v>FV17</v>
          </cell>
        </row>
        <row r="3103">
          <cell r="T3103" t="str">
            <v>FV17</v>
          </cell>
        </row>
        <row r="3104">
          <cell r="T3104" t="str">
            <v>FV17</v>
          </cell>
        </row>
        <row r="3105">
          <cell r="T3105" t="str">
            <v>FV17</v>
          </cell>
        </row>
        <row r="3106">
          <cell r="T3106" t="str">
            <v>FV17</v>
          </cell>
        </row>
        <row r="3107">
          <cell r="T3107" t="str">
            <v>FV17</v>
          </cell>
        </row>
        <row r="3108">
          <cell r="T3108" t="str">
            <v>FV17</v>
          </cell>
        </row>
        <row r="3109">
          <cell r="T3109" t="str">
            <v>FV17</v>
          </cell>
        </row>
        <row r="3110">
          <cell r="T3110" t="str">
            <v>FV17</v>
          </cell>
        </row>
        <row r="3111">
          <cell r="T3111" t="str">
            <v>FV17</v>
          </cell>
        </row>
        <row r="3112">
          <cell r="T3112" t="str">
            <v>FV17</v>
          </cell>
        </row>
        <row r="3113">
          <cell r="T3113" t="str">
            <v>FV17</v>
          </cell>
        </row>
        <row r="3114">
          <cell r="T3114" t="str">
            <v>FV17</v>
          </cell>
        </row>
        <row r="3115">
          <cell r="T3115" t="str">
            <v>FV17</v>
          </cell>
        </row>
        <row r="3116">
          <cell r="T3116" t="str">
            <v>FV17</v>
          </cell>
        </row>
        <row r="3117">
          <cell r="T3117" t="str">
            <v>FV17</v>
          </cell>
        </row>
        <row r="3118">
          <cell r="T3118" t="str">
            <v>FV17</v>
          </cell>
        </row>
        <row r="3119">
          <cell r="T3119" t="str">
            <v>FV17</v>
          </cell>
        </row>
        <row r="3120">
          <cell r="T3120" t="str">
            <v>FV17</v>
          </cell>
        </row>
        <row r="3121">
          <cell r="T3121" t="str">
            <v>FV17</v>
          </cell>
        </row>
        <row r="3122">
          <cell r="T3122" t="str">
            <v>FV17</v>
          </cell>
        </row>
        <row r="3123">
          <cell r="T3123" t="str">
            <v>FV17</v>
          </cell>
        </row>
        <row r="3124">
          <cell r="T3124" t="str">
            <v>FV17</v>
          </cell>
        </row>
        <row r="3125">
          <cell r="T3125" t="str">
            <v>FV17</v>
          </cell>
        </row>
        <row r="3126">
          <cell r="T3126" t="str">
            <v>FV17</v>
          </cell>
        </row>
        <row r="3127">
          <cell r="T3127" t="str">
            <v>FV17</v>
          </cell>
        </row>
        <row r="3128">
          <cell r="T3128" t="str">
            <v>FV17</v>
          </cell>
        </row>
        <row r="3129">
          <cell r="T3129" t="str">
            <v>FV17</v>
          </cell>
        </row>
        <row r="3130">
          <cell r="T3130" t="str">
            <v>FV17</v>
          </cell>
        </row>
        <row r="3131">
          <cell r="T3131" t="str">
            <v>FV17</v>
          </cell>
        </row>
        <row r="3132">
          <cell r="T3132" t="str">
            <v>FV17</v>
          </cell>
        </row>
        <row r="3133">
          <cell r="T3133" t="str">
            <v>FV17</v>
          </cell>
        </row>
        <row r="3134">
          <cell r="T3134" t="str">
            <v>FV17</v>
          </cell>
        </row>
        <row r="3135">
          <cell r="T3135" t="str">
            <v>FV17</v>
          </cell>
        </row>
        <row r="3136">
          <cell r="T3136" t="str">
            <v>FV17</v>
          </cell>
        </row>
        <row r="3137">
          <cell r="T3137" t="str">
            <v>FV17</v>
          </cell>
        </row>
        <row r="3138">
          <cell r="T3138" t="str">
            <v>FV17</v>
          </cell>
        </row>
        <row r="3139">
          <cell r="T3139" t="str">
            <v>FV17</v>
          </cell>
        </row>
        <row r="3140">
          <cell r="T3140" t="str">
            <v>FV17</v>
          </cell>
        </row>
        <row r="3141">
          <cell r="T3141" t="str">
            <v>FV17</v>
          </cell>
        </row>
        <row r="3142">
          <cell r="T3142" t="str">
            <v>FV17</v>
          </cell>
        </row>
        <row r="3143">
          <cell r="T3143" t="str">
            <v>FV17</v>
          </cell>
        </row>
        <row r="3144">
          <cell r="T3144" t="str">
            <v>FV17</v>
          </cell>
        </row>
        <row r="3145">
          <cell r="T3145" t="str">
            <v>FV14.1</v>
          </cell>
        </row>
        <row r="3146">
          <cell r="T3146" t="str">
            <v>FV15</v>
          </cell>
        </row>
        <row r="3147">
          <cell r="T3147" t="str">
            <v>FV15</v>
          </cell>
        </row>
        <row r="3148">
          <cell r="T3148" t="str">
            <v>FV15</v>
          </cell>
        </row>
        <row r="3149">
          <cell r="T3149" t="str">
            <v>FV17</v>
          </cell>
        </row>
        <row r="3150">
          <cell r="T3150" t="str">
            <v>FV18</v>
          </cell>
        </row>
        <row r="3151">
          <cell r="T3151" t="str">
            <v>FV18</v>
          </cell>
        </row>
        <row r="3152">
          <cell r="T3152" t="str">
            <v>FV18</v>
          </cell>
        </row>
        <row r="3153">
          <cell r="T3153" t="str">
            <v>FV18</v>
          </cell>
        </row>
        <row r="3154">
          <cell r="T3154" t="str">
            <v>FV18</v>
          </cell>
        </row>
        <row r="3155">
          <cell r="T3155" t="str">
            <v>FV19</v>
          </cell>
        </row>
        <row r="3156">
          <cell r="T3156" t="str">
            <v>FV19</v>
          </cell>
        </row>
        <row r="3157">
          <cell r="T3157" t="str">
            <v>FV19</v>
          </cell>
        </row>
        <row r="3158">
          <cell r="T3158" t="str">
            <v>FV19</v>
          </cell>
        </row>
        <row r="3159">
          <cell r="T3159" t="str">
            <v>FV17</v>
          </cell>
        </row>
        <row r="3160">
          <cell r="T3160" t="str">
            <v>FV17</v>
          </cell>
        </row>
        <row r="3161">
          <cell r="T3161" t="str">
            <v>FV17</v>
          </cell>
        </row>
        <row r="3162">
          <cell r="T3162" t="str">
            <v>FV17</v>
          </cell>
        </row>
        <row r="3163">
          <cell r="T3163" t="str">
            <v>FV17</v>
          </cell>
        </row>
        <row r="3164">
          <cell r="T3164" t="str">
            <v>FV17</v>
          </cell>
        </row>
        <row r="3165">
          <cell r="T3165" t="str">
            <v>FV17</v>
          </cell>
        </row>
        <row r="3166">
          <cell r="T3166" t="str">
            <v>FV17</v>
          </cell>
        </row>
        <row r="3167">
          <cell r="T3167" t="str">
            <v>FV17</v>
          </cell>
        </row>
        <row r="3168">
          <cell r="T3168" t="str">
            <v>FV17</v>
          </cell>
        </row>
        <row r="3169">
          <cell r="T3169" t="str">
            <v>FV19</v>
          </cell>
        </row>
        <row r="3170">
          <cell r="T3170" t="str">
            <v>FV19</v>
          </cell>
        </row>
        <row r="3171">
          <cell r="T3171" t="str">
            <v>FV19</v>
          </cell>
        </row>
        <row r="3172">
          <cell r="T3172" t="str">
            <v>FV19</v>
          </cell>
        </row>
        <row r="3173">
          <cell r="T3173" t="str">
            <v>FV17</v>
          </cell>
        </row>
        <row r="3174">
          <cell r="T3174" t="str">
            <v>FV17</v>
          </cell>
        </row>
        <row r="3175">
          <cell r="T3175" t="str">
            <v>FV17</v>
          </cell>
        </row>
        <row r="3176">
          <cell r="T3176" t="str">
            <v>FV17</v>
          </cell>
        </row>
        <row r="3177">
          <cell r="T3177" t="str">
            <v>FV17</v>
          </cell>
        </row>
        <row r="3178">
          <cell r="T3178" t="str">
            <v>FV17</v>
          </cell>
        </row>
        <row r="3179">
          <cell r="T3179" t="str">
            <v>FV17</v>
          </cell>
        </row>
        <row r="3180">
          <cell r="T3180" t="str">
            <v>FV17</v>
          </cell>
        </row>
        <row r="3181">
          <cell r="T3181" t="str">
            <v>FV17</v>
          </cell>
        </row>
        <row r="3182">
          <cell r="T3182" t="str">
            <v>FV17</v>
          </cell>
        </row>
        <row r="3183">
          <cell r="T3183" t="str">
            <v>FV17</v>
          </cell>
        </row>
        <row r="3184">
          <cell r="T3184" t="str">
            <v>FV20</v>
          </cell>
        </row>
        <row r="3185">
          <cell r="T3185" t="str">
            <v>FV20</v>
          </cell>
        </row>
        <row r="3186">
          <cell r="T3186" t="str">
            <v>FV20</v>
          </cell>
        </row>
        <row r="3187">
          <cell r="T3187" t="str">
            <v>FV20</v>
          </cell>
        </row>
        <row r="3188">
          <cell r="T3188" t="str">
            <v>FV20</v>
          </cell>
        </row>
        <row r="3189">
          <cell r="T3189" t="str">
            <v>FV20</v>
          </cell>
        </row>
        <row r="3190">
          <cell r="T3190" t="str">
            <v>FV20</v>
          </cell>
        </row>
        <row r="3191">
          <cell r="T3191" t="str">
            <v>FV20</v>
          </cell>
        </row>
        <row r="3192">
          <cell r="T3192" t="str">
            <v>FV20</v>
          </cell>
        </row>
        <row r="3193">
          <cell r="T3193" t="str">
            <v>FV20</v>
          </cell>
        </row>
        <row r="3194">
          <cell r="T3194" t="str">
            <v>FV20</v>
          </cell>
        </row>
        <row r="3195">
          <cell r="T3195" t="str">
            <v>FV20</v>
          </cell>
        </row>
        <row r="3196">
          <cell r="T3196" t="str">
            <v>FV20</v>
          </cell>
        </row>
        <row r="3197">
          <cell r="T3197" t="str">
            <v>FV20</v>
          </cell>
        </row>
        <row r="3198">
          <cell r="T3198" t="str">
            <v>FV21</v>
          </cell>
        </row>
        <row r="3199">
          <cell r="T3199" t="str">
            <v>FV22</v>
          </cell>
        </row>
        <row r="3200">
          <cell r="T3200" t="str">
            <v>FV22</v>
          </cell>
        </row>
        <row r="3201">
          <cell r="T3201" t="str">
            <v>FV22</v>
          </cell>
        </row>
        <row r="3202">
          <cell r="T3202" t="str">
            <v>FV21</v>
          </cell>
        </row>
        <row r="3203">
          <cell r="T3203" t="str">
            <v>FV21</v>
          </cell>
        </row>
        <row r="3204">
          <cell r="T3204" t="str">
            <v>FV21</v>
          </cell>
        </row>
        <row r="3205">
          <cell r="T3205" t="str">
            <v>FV21</v>
          </cell>
        </row>
        <row r="3206">
          <cell r="T3206" t="str">
            <v>FV21</v>
          </cell>
        </row>
        <row r="3207">
          <cell r="T3207" t="str">
            <v>FV21</v>
          </cell>
        </row>
        <row r="3208">
          <cell r="T3208" t="str">
            <v>FV21</v>
          </cell>
        </row>
        <row r="3209">
          <cell r="T3209" t="str">
            <v>FV21</v>
          </cell>
        </row>
        <row r="3210">
          <cell r="T3210" t="str">
            <v>FV21</v>
          </cell>
        </row>
        <row r="3211">
          <cell r="T3211" t="str">
            <v>FV21</v>
          </cell>
        </row>
        <row r="3212">
          <cell r="T3212" t="str">
            <v>FV20</v>
          </cell>
        </row>
        <row r="3213">
          <cell r="T3213" t="str">
            <v>FV20</v>
          </cell>
        </row>
        <row r="3214">
          <cell r="T3214" t="str">
            <v>FV20</v>
          </cell>
        </row>
        <row r="3215">
          <cell r="T3215" t="str">
            <v>FV20</v>
          </cell>
        </row>
        <row r="3216">
          <cell r="T3216" t="str">
            <v>FV20</v>
          </cell>
        </row>
        <row r="3217">
          <cell r="T3217" t="str">
            <v>FV20</v>
          </cell>
        </row>
        <row r="3218">
          <cell r="T3218" t="str">
            <v>FV20</v>
          </cell>
        </row>
        <row r="3219">
          <cell r="T3219" t="str">
            <v>FV20</v>
          </cell>
        </row>
        <row r="3220">
          <cell r="T3220" t="str">
            <v>FV20</v>
          </cell>
        </row>
        <row r="3221">
          <cell r="T3221" t="str">
            <v>FV20</v>
          </cell>
        </row>
        <row r="3222">
          <cell r="T3222" t="str">
            <v>FV20</v>
          </cell>
        </row>
        <row r="3223">
          <cell r="T3223" t="str">
            <v>FV20</v>
          </cell>
        </row>
        <row r="3224">
          <cell r="T3224" t="str">
            <v>FV20</v>
          </cell>
        </row>
        <row r="3225">
          <cell r="T3225" t="str">
            <v>FV20</v>
          </cell>
        </row>
        <row r="3226">
          <cell r="T3226" t="str">
            <v>FV20</v>
          </cell>
        </row>
        <row r="3227">
          <cell r="T3227" t="str">
            <v>FV20</v>
          </cell>
        </row>
        <row r="3228">
          <cell r="T3228" t="str">
            <v>FV20</v>
          </cell>
        </row>
        <row r="3229">
          <cell r="T3229" t="str">
            <v>FV20</v>
          </cell>
        </row>
        <row r="3230">
          <cell r="T3230" t="str">
            <v>FV20</v>
          </cell>
        </row>
        <row r="3231">
          <cell r="T3231" t="str">
            <v>FV20</v>
          </cell>
        </row>
        <row r="3232">
          <cell r="T3232" t="str">
            <v>FV20</v>
          </cell>
        </row>
        <row r="3233">
          <cell r="T3233" t="str">
            <v>FV20</v>
          </cell>
        </row>
        <row r="3234">
          <cell r="T3234" t="str">
            <v>FV20</v>
          </cell>
        </row>
        <row r="3235">
          <cell r="T3235" t="str">
            <v>FV20</v>
          </cell>
        </row>
        <row r="3236">
          <cell r="T3236" t="str">
            <v>FV20</v>
          </cell>
        </row>
        <row r="3237">
          <cell r="T3237" t="str">
            <v>FV20</v>
          </cell>
        </row>
        <row r="3238">
          <cell r="T3238" t="str">
            <v>FV20</v>
          </cell>
        </row>
        <row r="3239">
          <cell r="T3239" t="str">
            <v>FV20</v>
          </cell>
        </row>
        <row r="3240">
          <cell r="T3240" t="str">
            <v>FV20</v>
          </cell>
        </row>
        <row r="3241">
          <cell r="T3241" t="str">
            <v>FV20</v>
          </cell>
        </row>
        <row r="3242">
          <cell r="T3242" t="str">
            <v>FV20</v>
          </cell>
        </row>
        <row r="3243">
          <cell r="T3243" t="str">
            <v>FV20</v>
          </cell>
        </row>
        <row r="3244">
          <cell r="T3244" t="str">
            <v>FV20</v>
          </cell>
        </row>
        <row r="3245">
          <cell r="T3245" t="str">
            <v>FV20</v>
          </cell>
        </row>
        <row r="3246">
          <cell r="T3246" t="str">
            <v>FV20</v>
          </cell>
        </row>
        <row r="3247">
          <cell r="T3247" t="str">
            <v>FV20</v>
          </cell>
        </row>
        <row r="3248">
          <cell r="T3248" t="str">
            <v>FV20</v>
          </cell>
        </row>
        <row r="3249">
          <cell r="T3249" t="str">
            <v>FV20</v>
          </cell>
        </row>
        <row r="3250">
          <cell r="T3250" t="str">
            <v>FV20</v>
          </cell>
        </row>
        <row r="3251">
          <cell r="T3251" t="str">
            <v>FV21</v>
          </cell>
        </row>
        <row r="3252">
          <cell r="T3252" t="str">
            <v>FV21</v>
          </cell>
        </row>
        <row r="3253">
          <cell r="T3253" t="str">
            <v>FV21</v>
          </cell>
        </row>
        <row r="3254">
          <cell r="T3254" t="str">
            <v>FV21</v>
          </cell>
        </row>
        <row r="3255">
          <cell r="T3255" t="str">
            <v>FV21</v>
          </cell>
        </row>
        <row r="3256">
          <cell r="T3256" t="str">
            <v>FV21</v>
          </cell>
        </row>
        <row r="3257">
          <cell r="T3257" t="str">
            <v>FV21</v>
          </cell>
        </row>
        <row r="3258">
          <cell r="T3258" t="str">
            <v>FV21</v>
          </cell>
        </row>
        <row r="3259">
          <cell r="T3259" t="str">
            <v>FV21</v>
          </cell>
        </row>
        <row r="3260">
          <cell r="T3260" t="str">
            <v>FV21</v>
          </cell>
        </row>
        <row r="3261">
          <cell r="T3261" t="str">
            <v>FV21</v>
          </cell>
        </row>
        <row r="3262">
          <cell r="T3262" t="str">
            <v>FV21</v>
          </cell>
        </row>
        <row r="3263">
          <cell r="T3263" t="str">
            <v>FV20</v>
          </cell>
        </row>
        <row r="3264">
          <cell r="T3264" t="str">
            <v>FV20</v>
          </cell>
        </row>
        <row r="3265">
          <cell r="T3265" t="str">
            <v>FV20</v>
          </cell>
        </row>
        <row r="3266">
          <cell r="T3266" t="str">
            <v>FV20</v>
          </cell>
        </row>
        <row r="3267">
          <cell r="T3267" t="str">
            <v>FV20</v>
          </cell>
        </row>
        <row r="3268">
          <cell r="T3268" t="str">
            <v>FV20</v>
          </cell>
        </row>
        <row r="3269">
          <cell r="T3269" t="str">
            <v>FV20</v>
          </cell>
        </row>
        <row r="3270">
          <cell r="T3270" t="str">
            <v>FV20</v>
          </cell>
        </row>
        <row r="3271">
          <cell r="T3271" t="str">
            <v>FV20</v>
          </cell>
        </row>
        <row r="3272">
          <cell r="T3272" t="str">
            <v>FV20</v>
          </cell>
        </row>
        <row r="3273">
          <cell r="T3273" t="str">
            <v>FV20</v>
          </cell>
        </row>
        <row r="3274">
          <cell r="T3274" t="str">
            <v>FV20</v>
          </cell>
        </row>
        <row r="3275">
          <cell r="T3275" t="str">
            <v>FV20</v>
          </cell>
        </row>
        <row r="3276">
          <cell r="T3276" t="str">
            <v>FV20</v>
          </cell>
        </row>
        <row r="3277">
          <cell r="T3277" t="str">
            <v>FV20</v>
          </cell>
        </row>
        <row r="3278">
          <cell r="T3278" t="str">
            <v>FV20</v>
          </cell>
        </row>
        <row r="3279">
          <cell r="T3279" t="str">
            <v>FV20</v>
          </cell>
        </row>
        <row r="3280">
          <cell r="T3280" t="str">
            <v>FV20</v>
          </cell>
        </row>
        <row r="3281">
          <cell r="T3281" t="str">
            <v>FV20</v>
          </cell>
        </row>
        <row r="3282">
          <cell r="T3282" t="str">
            <v>FV20</v>
          </cell>
        </row>
        <row r="3283">
          <cell r="T3283" t="str">
            <v>FV21</v>
          </cell>
        </row>
        <row r="3284">
          <cell r="T3284" t="str">
            <v>FV21</v>
          </cell>
        </row>
        <row r="3285">
          <cell r="T3285" t="str">
            <v>FV17</v>
          </cell>
        </row>
        <row r="3286">
          <cell r="T3286" t="str">
            <v>FV17</v>
          </cell>
        </row>
        <row r="3287">
          <cell r="T3287" t="str">
            <v>FV17</v>
          </cell>
        </row>
        <row r="3288">
          <cell r="T3288" t="str">
            <v>FV17</v>
          </cell>
        </row>
        <row r="3289">
          <cell r="T3289" t="str">
            <v>FV17</v>
          </cell>
        </row>
        <row r="3290">
          <cell r="T3290" t="str">
            <v>FV17</v>
          </cell>
        </row>
        <row r="3291">
          <cell r="T3291" t="str">
            <v>FV17</v>
          </cell>
        </row>
        <row r="3292">
          <cell r="T3292" t="str">
            <v>FV17</v>
          </cell>
        </row>
        <row r="3293">
          <cell r="T3293" t="str">
            <v>FV17</v>
          </cell>
        </row>
        <row r="3294">
          <cell r="T3294" t="str">
            <v>FV17</v>
          </cell>
        </row>
        <row r="3295">
          <cell r="T3295" t="str">
            <v>FV17</v>
          </cell>
        </row>
        <row r="3296">
          <cell r="T3296" t="str">
            <v>FV21</v>
          </cell>
        </row>
        <row r="3297">
          <cell r="T3297" t="str">
            <v>FV21</v>
          </cell>
        </row>
        <row r="3298">
          <cell r="T3298" t="str">
            <v>FV21</v>
          </cell>
        </row>
        <row r="3299">
          <cell r="T3299" t="str">
            <v>FV21</v>
          </cell>
        </row>
        <row r="3300">
          <cell r="T3300" t="str">
            <v>FV21</v>
          </cell>
        </row>
        <row r="3301">
          <cell r="T3301" t="str">
            <v>FV21</v>
          </cell>
        </row>
        <row r="3302">
          <cell r="T3302" t="str">
            <v>FV21</v>
          </cell>
        </row>
        <row r="3303">
          <cell r="T3303" t="str">
            <v>FV21</v>
          </cell>
        </row>
        <row r="3304">
          <cell r="T3304" t="str">
            <v>FV21</v>
          </cell>
        </row>
        <row r="3305">
          <cell r="T3305" t="str">
            <v>FV21</v>
          </cell>
        </row>
        <row r="3306">
          <cell r="T3306" t="str">
            <v>FV21</v>
          </cell>
        </row>
        <row r="3307">
          <cell r="T3307" t="str">
            <v>FV21</v>
          </cell>
        </row>
        <row r="3308">
          <cell r="T3308" t="str">
            <v>FV21</v>
          </cell>
        </row>
        <row r="3309">
          <cell r="T3309" t="str">
            <v>FV21</v>
          </cell>
        </row>
        <row r="3310">
          <cell r="T3310" t="str">
            <v>FV21</v>
          </cell>
        </row>
        <row r="3311">
          <cell r="T3311" t="str">
            <v>FV21</v>
          </cell>
        </row>
        <row r="3312">
          <cell r="T3312" t="str">
            <v>FV21</v>
          </cell>
        </row>
        <row r="3313">
          <cell r="T3313" t="str">
            <v>FV21</v>
          </cell>
        </row>
        <row r="3314">
          <cell r="T3314" t="str">
            <v>FV21</v>
          </cell>
        </row>
        <row r="3315">
          <cell r="T3315" t="str">
            <v>FV21</v>
          </cell>
        </row>
        <row r="3316">
          <cell r="T3316" t="str">
            <v>FV21</v>
          </cell>
        </row>
        <row r="3317">
          <cell r="T3317" t="str">
            <v>FV21</v>
          </cell>
        </row>
        <row r="3318">
          <cell r="T3318" t="str">
            <v>FV21</v>
          </cell>
        </row>
        <row r="3319">
          <cell r="T3319" t="str">
            <v>FV21</v>
          </cell>
        </row>
        <row r="3320">
          <cell r="T3320" t="str">
            <v>FV21</v>
          </cell>
        </row>
        <row r="3321">
          <cell r="T3321" t="str">
            <v>FV21</v>
          </cell>
        </row>
        <row r="3322">
          <cell r="T3322" t="str">
            <v>FV21</v>
          </cell>
        </row>
        <row r="3323">
          <cell r="T3323" t="str">
            <v>FV21</v>
          </cell>
        </row>
        <row r="3324">
          <cell r="T3324" t="str">
            <v>FV21</v>
          </cell>
        </row>
        <row r="3325">
          <cell r="T3325" t="str">
            <v>FV21</v>
          </cell>
        </row>
        <row r="3326">
          <cell r="T3326" t="str">
            <v>FV21</v>
          </cell>
        </row>
        <row r="3327">
          <cell r="T3327" t="str">
            <v>FV21</v>
          </cell>
        </row>
        <row r="3328">
          <cell r="T3328" t="str">
            <v>FV21</v>
          </cell>
        </row>
        <row r="3329">
          <cell r="T3329" t="str">
            <v>FV21</v>
          </cell>
        </row>
        <row r="3330">
          <cell r="T3330" t="str">
            <v>FV21</v>
          </cell>
        </row>
        <row r="3331">
          <cell r="T3331" t="str">
            <v>FV21</v>
          </cell>
        </row>
        <row r="3332">
          <cell r="T3332" t="str">
            <v>FV21</v>
          </cell>
        </row>
        <row r="3333">
          <cell r="T3333" t="str">
            <v>FV21</v>
          </cell>
        </row>
        <row r="3334">
          <cell r="T3334" t="str">
            <v>FV21</v>
          </cell>
        </row>
        <row r="3335">
          <cell r="T3335" t="str">
            <v>FV21</v>
          </cell>
        </row>
        <row r="3336">
          <cell r="T3336" t="str">
            <v>FV21</v>
          </cell>
        </row>
        <row r="3337">
          <cell r="T3337" t="str">
            <v>FV21</v>
          </cell>
        </row>
        <row r="3338">
          <cell r="T3338" t="str">
            <v>FV21</v>
          </cell>
        </row>
        <row r="3339">
          <cell r="T3339" t="str">
            <v>FV21</v>
          </cell>
        </row>
        <row r="3340">
          <cell r="T3340" t="str">
            <v>FV21</v>
          </cell>
        </row>
        <row r="3341">
          <cell r="T3341" t="str">
            <v>FV21</v>
          </cell>
        </row>
        <row r="3342">
          <cell r="T3342" t="str">
            <v>FV21</v>
          </cell>
        </row>
        <row r="3343">
          <cell r="T3343" t="str">
            <v>FV21</v>
          </cell>
        </row>
        <row r="3344">
          <cell r="T3344" t="str">
            <v>FV21</v>
          </cell>
        </row>
        <row r="3345">
          <cell r="T3345" t="str">
            <v>FV21</v>
          </cell>
        </row>
        <row r="3346">
          <cell r="T3346" t="str">
            <v>FV21</v>
          </cell>
        </row>
        <row r="3347">
          <cell r="T3347" t="str">
            <v>FV21</v>
          </cell>
        </row>
        <row r="3348">
          <cell r="T3348" t="str">
            <v>FV21</v>
          </cell>
        </row>
        <row r="3349">
          <cell r="T3349" t="str">
            <v>FV21</v>
          </cell>
        </row>
        <row r="3350">
          <cell r="T3350" t="str">
            <v>FV21</v>
          </cell>
        </row>
        <row r="3351">
          <cell r="T3351" t="str">
            <v>FV21</v>
          </cell>
        </row>
        <row r="3352">
          <cell r="T3352" t="str">
            <v>FV21</v>
          </cell>
        </row>
        <row r="3353">
          <cell r="T3353" t="str">
            <v>FV21</v>
          </cell>
        </row>
        <row r="3354">
          <cell r="T3354" t="str">
            <v>FV21</v>
          </cell>
        </row>
        <row r="3355">
          <cell r="T3355" t="str">
            <v>FV21</v>
          </cell>
        </row>
        <row r="3356">
          <cell r="T3356" t="str">
            <v>FV21</v>
          </cell>
        </row>
        <row r="3357">
          <cell r="T3357" t="str">
            <v>FV21</v>
          </cell>
        </row>
        <row r="3358">
          <cell r="T3358" t="str">
            <v>FV21</v>
          </cell>
        </row>
        <row r="3359">
          <cell r="T3359" t="str">
            <v>FV21</v>
          </cell>
        </row>
        <row r="3360">
          <cell r="T3360" t="str">
            <v>FV21</v>
          </cell>
        </row>
        <row r="3361">
          <cell r="T3361" t="str">
            <v>FV21</v>
          </cell>
        </row>
        <row r="3362">
          <cell r="T3362" t="str">
            <v>FV22</v>
          </cell>
        </row>
        <row r="3363">
          <cell r="T3363" t="str">
            <v>FV22</v>
          </cell>
        </row>
        <row r="3364">
          <cell r="T3364" t="str">
            <v>FV22</v>
          </cell>
        </row>
        <row r="3365">
          <cell r="T3365" t="str">
            <v>FV22</v>
          </cell>
        </row>
        <row r="3366">
          <cell r="T3366" t="str">
            <v>FV22</v>
          </cell>
        </row>
        <row r="3367">
          <cell r="T3367" t="str">
            <v>FV22</v>
          </cell>
        </row>
        <row r="3368">
          <cell r="T3368" t="str">
            <v>FV22</v>
          </cell>
        </row>
        <row r="3369">
          <cell r="T3369" t="str">
            <v>FV22</v>
          </cell>
        </row>
        <row r="3370">
          <cell r="T3370" t="str">
            <v>FV22</v>
          </cell>
        </row>
        <row r="3371">
          <cell r="T3371" t="str">
            <v>FV22</v>
          </cell>
        </row>
        <row r="3372">
          <cell r="T3372" t="str">
            <v>FV22</v>
          </cell>
        </row>
        <row r="3373">
          <cell r="T3373" t="str">
            <v>FV22</v>
          </cell>
        </row>
        <row r="3374">
          <cell r="T3374" t="str">
            <v>FV23</v>
          </cell>
        </row>
        <row r="3375">
          <cell r="T3375" t="str">
            <v>FV23</v>
          </cell>
        </row>
        <row r="3376">
          <cell r="T3376" t="str">
            <v>FV23</v>
          </cell>
        </row>
        <row r="3377">
          <cell r="T3377" t="str">
            <v>FV23</v>
          </cell>
        </row>
        <row r="3378">
          <cell r="T3378" t="str">
            <v>FV23</v>
          </cell>
        </row>
        <row r="3379">
          <cell r="T3379" t="str">
            <v>FV22</v>
          </cell>
        </row>
        <row r="3380">
          <cell r="T3380" t="str">
            <v>FV22</v>
          </cell>
        </row>
        <row r="3381">
          <cell r="T3381" t="str">
            <v>FV22</v>
          </cell>
        </row>
        <row r="3382">
          <cell r="T3382" t="str">
            <v>FV22</v>
          </cell>
        </row>
        <row r="3383">
          <cell r="T3383" t="str">
            <v>FV22</v>
          </cell>
        </row>
        <row r="3384">
          <cell r="T3384" t="str">
            <v>FV22</v>
          </cell>
        </row>
        <row r="3385">
          <cell r="T3385" t="str">
            <v>FV22</v>
          </cell>
        </row>
        <row r="3386">
          <cell r="T3386" t="str">
            <v>FV22</v>
          </cell>
        </row>
        <row r="3387">
          <cell r="T3387" t="str">
            <v>FV22</v>
          </cell>
        </row>
        <row r="3388">
          <cell r="T3388" t="str">
            <v>FV22</v>
          </cell>
        </row>
        <row r="3389">
          <cell r="T3389" t="str">
            <v>FV22</v>
          </cell>
        </row>
        <row r="3390">
          <cell r="T3390" t="str">
            <v>FV22</v>
          </cell>
        </row>
        <row r="3391">
          <cell r="T3391" t="str">
            <v>FV22</v>
          </cell>
        </row>
        <row r="3392">
          <cell r="T3392" t="str">
            <v>FV22</v>
          </cell>
        </row>
        <row r="3393">
          <cell r="T3393" t="str">
            <v>FV22</v>
          </cell>
        </row>
        <row r="3394">
          <cell r="T3394" t="str">
            <v>FV22</v>
          </cell>
        </row>
        <row r="3395">
          <cell r="T3395" t="str">
            <v>FV22</v>
          </cell>
        </row>
        <row r="3396">
          <cell r="T3396" t="str">
            <v>FV22</v>
          </cell>
        </row>
        <row r="3397">
          <cell r="T3397" t="str">
            <v>FV22</v>
          </cell>
        </row>
        <row r="3398">
          <cell r="T3398" t="str">
            <v>FV22</v>
          </cell>
        </row>
        <row r="3399">
          <cell r="T3399" t="str">
            <v>FV22</v>
          </cell>
        </row>
        <row r="3400">
          <cell r="T3400" t="str">
            <v>FV22</v>
          </cell>
        </row>
        <row r="3401">
          <cell r="T3401" t="str">
            <v>FV22</v>
          </cell>
        </row>
        <row r="3402">
          <cell r="T3402" t="str">
            <v>FV22</v>
          </cell>
        </row>
        <row r="3403">
          <cell r="T3403" t="str">
            <v>FV22</v>
          </cell>
        </row>
        <row r="3404">
          <cell r="T3404" t="str">
            <v>FV22</v>
          </cell>
        </row>
        <row r="3405">
          <cell r="T3405" t="str">
            <v>FV22</v>
          </cell>
        </row>
        <row r="3406">
          <cell r="T3406" t="str">
            <v>FV22</v>
          </cell>
        </row>
        <row r="3407">
          <cell r="T3407" t="str">
            <v>FV21</v>
          </cell>
        </row>
        <row r="3408">
          <cell r="T3408" t="str">
            <v>FV21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s"/>
      <sheetName val="Sanciones"/>
      <sheetName val="Plantas y Tajos"/>
      <sheetName val="Observaciones"/>
      <sheetName val="Reglones preponderantes"/>
      <sheetName val="Especificaciones"/>
      <sheetName val="Autorizaciones"/>
      <sheetName val="Linea 2"/>
    </sheetNames>
    <sheetDataSet>
      <sheetData sheetId="0"/>
      <sheetData sheetId="1"/>
      <sheetData sheetId="2"/>
      <sheetData sheetId="3"/>
      <sheetData sheetId="4"/>
      <sheetData sheetId="5">
        <row r="4">
          <cell r="J4" t="str">
            <v>Descripción</v>
          </cell>
          <cell r="K4" t="str">
            <v>Unidad</v>
          </cell>
          <cell r="L4" t="str">
            <v>Norma</v>
          </cell>
          <cell r="M4" t="str">
            <v>Referencia / Sección</v>
          </cell>
          <cell r="N4" t="str">
            <v>Páginas</v>
          </cell>
          <cell r="O4" t="str">
            <v>Nombre</v>
          </cell>
        </row>
        <row r="5">
          <cell r="J5" t="str">
            <v>Conformación de cunetas y espaldones</v>
          </cell>
          <cell r="K5" t="str">
            <v>m2</v>
          </cell>
          <cell r="L5" t="str">
            <v>MCV2015</v>
          </cell>
          <cell r="M5">
            <v>202</v>
          </cell>
          <cell r="N5" t="str">
            <v>105 - 109</v>
          </cell>
          <cell r="O5" t="str">
            <v>RECONFORMACIÓN DE CUNETAS Y CONTRACUNETAS NO REVESTIDAS</v>
          </cell>
        </row>
        <row r="6">
          <cell r="J6" t="str">
            <v>Excavación en la vía</v>
          </cell>
          <cell r="K6" t="str">
            <v>m3</v>
          </cell>
          <cell r="L6" t="str">
            <v>CR2020</v>
          </cell>
          <cell r="M6">
            <v>204</v>
          </cell>
          <cell r="N6" t="str">
            <v>217 - 286</v>
          </cell>
          <cell r="O6" t="str">
            <v>Excavación de la vía</v>
          </cell>
          <cell r="P6" t="str">
            <v>X</v>
          </cell>
          <cell r="Q6" t="str">
            <v xml:space="preserve">CR.204.02 </v>
          </cell>
        </row>
        <row r="7">
          <cell r="J7" t="str">
            <v>Excavación para estructuras mayores</v>
          </cell>
          <cell r="K7" t="str">
            <v>m3</v>
          </cell>
          <cell r="L7" t="str">
            <v>CR2020</v>
          </cell>
          <cell r="M7">
            <v>208</v>
          </cell>
          <cell r="N7" t="str">
            <v>268-278</v>
          </cell>
          <cell r="O7" t="str">
            <v>EXCAVACION Y RELLENO PARA OTRAS ESTRUCTURAS</v>
          </cell>
          <cell r="Q7" t="str">
            <v>CR.208.01</v>
          </cell>
        </row>
        <row r="8">
          <cell r="J8" t="str">
            <v>Remoción de derrumbes</v>
          </cell>
          <cell r="K8" t="str">
            <v>m3</v>
          </cell>
          <cell r="L8" t="str">
            <v>Especificación Especial y MCV2015</v>
          </cell>
          <cell r="M8">
            <v>108</v>
          </cell>
          <cell r="N8" t="str">
            <v>92 - 95</v>
          </cell>
          <cell r="O8" t="str">
            <v>REMOCIÓN DE DERRUMBES</v>
          </cell>
          <cell r="Q8" t="str">
            <v>CV.108.01</v>
          </cell>
        </row>
        <row r="9">
          <cell r="J9" t="str">
            <v>Suministro, colocación y compactación sub base granular, graduación D</v>
          </cell>
          <cell r="K9" t="str">
            <v>m3</v>
          </cell>
          <cell r="L9" t="str">
            <v>Especificación especial y CR2020</v>
          </cell>
          <cell r="M9">
            <v>300</v>
          </cell>
          <cell r="N9" t="str">
            <v>401 - 416</v>
          </cell>
          <cell r="O9" t="str">
            <v>SUBBASES O BASES GRANULARES</v>
          </cell>
          <cell r="P9" t="str">
            <v>x</v>
          </cell>
          <cell r="Q9" t="str">
            <v>CR.301.01</v>
          </cell>
        </row>
        <row r="10">
          <cell r="J10" t="str">
            <v>Suministro, colocación y compactación de base granular, graduación C</v>
          </cell>
          <cell r="K10" t="str">
            <v>m3</v>
          </cell>
          <cell r="L10" t="str">
            <v>Especificación especial y CR2020</v>
          </cell>
          <cell r="M10">
            <v>300</v>
          </cell>
          <cell r="N10" t="str">
            <v>401 - 416</v>
          </cell>
          <cell r="O10" t="str">
            <v>SUBBASES O BASES GRANULARES</v>
          </cell>
          <cell r="P10" t="str">
            <v>x</v>
          </cell>
          <cell r="Q10" t="str">
            <v>CR.301.02</v>
          </cell>
        </row>
        <row r="11">
          <cell r="J11" t="str">
            <v>Suministro y colocación de base granular para reacondicionamiento de la calzada, graduación C</v>
          </cell>
          <cell r="K11" t="str">
            <v>m3</v>
          </cell>
          <cell r="L11" t="str">
            <v>Especificación especial y CR2020</v>
          </cell>
          <cell r="M11">
            <v>300</v>
          </cell>
          <cell r="N11" t="str">
            <v>401 - 416</v>
          </cell>
          <cell r="O11" t="str">
            <v>SUBBASES O BASES GRANULARES</v>
          </cell>
          <cell r="P11" t="str">
            <v>x</v>
          </cell>
          <cell r="Q11" t="str">
            <v>CR.301.02</v>
          </cell>
        </row>
        <row r="12">
          <cell r="J12" t="str">
            <v>Préstamo Selecto, Caso 2</v>
          </cell>
          <cell r="K12" t="str">
            <v>m3</v>
          </cell>
          <cell r="L12" t="str">
            <v>CR2020</v>
          </cell>
          <cell r="M12" t="str">
            <v>204 / 704.07</v>
          </cell>
          <cell r="N12" t="str">
            <v>116 - 126 / 674 - 675</v>
          </cell>
          <cell r="O12" t="str">
            <v>EXCAVACIÓN Y TERRAPLENADO / Préstamo selecto</v>
          </cell>
          <cell r="Q12" t="str">
            <v>CR.204.01</v>
          </cell>
        </row>
        <row r="13">
          <cell r="J13" t="str">
            <v>Relleno para fundación</v>
          </cell>
          <cell r="K13" t="str">
            <v>m3</v>
          </cell>
          <cell r="L13" t="str">
            <v>CR2020</v>
          </cell>
          <cell r="M13" t="str">
            <v>208/ 704.01</v>
          </cell>
          <cell r="N13" t="str">
            <v>266 - 1270 - 1271</v>
          </cell>
          <cell r="O13" t="str">
            <v>EXCAVACIÓN Y RELLENO PARA ESTRUCTURAS MAYORES / SUELOS</v>
          </cell>
          <cell r="Q13" t="str">
            <v>CR.208.02</v>
          </cell>
        </row>
        <row r="14">
          <cell r="J14" t="str">
            <v>Relleno granular filtrante para sub drenaje francés</v>
          </cell>
          <cell r="K14" t="str">
            <v>m3</v>
          </cell>
          <cell r="L14" t="str">
            <v>CR2020</v>
          </cell>
          <cell r="M14" t="str">
            <v>605 / 703.03</v>
          </cell>
          <cell r="N14" t="str">
            <v>1050 - 1051 - 1065 - 1247</v>
          </cell>
          <cell r="O14" t="str">
            <v>SUBDRENAJES PARA PAVIMENTOS DE CARRETERA / Agregado para relleno granular</v>
          </cell>
          <cell r="Q14" t="str">
            <v>CR.605.07</v>
          </cell>
        </row>
        <row r="15">
          <cell r="J15" t="str">
            <v>Material de secado</v>
          </cell>
          <cell r="K15" t="str">
            <v>m3</v>
          </cell>
          <cell r="L15" t="str">
            <v>CR2020</v>
          </cell>
          <cell r="M15">
            <v>414</v>
          </cell>
          <cell r="N15" t="str">
            <v>634 - 641</v>
          </cell>
          <cell r="O15" t="str">
            <v>RIEGO DE EMULSIÓN ASFÁLTICA</v>
          </cell>
          <cell r="P15" t="str">
            <v>x</v>
          </cell>
          <cell r="Q15" t="str">
            <v>CR414.05</v>
          </cell>
        </row>
        <row r="16">
          <cell r="J16" t="str">
            <v>Hormigón ciclópeo</v>
          </cell>
          <cell r="K16" t="str">
            <v>m3</v>
          </cell>
          <cell r="L16" t="str">
            <v>MCV2015</v>
          </cell>
          <cell r="M16">
            <v>616</v>
          </cell>
          <cell r="N16" t="str">
            <v>420 - 424 (321)</v>
          </cell>
          <cell r="O16" t="str">
            <v>RESTITUCIÓN DEL CONTACTO SUELO-CIMENTACIÓN EN PUENTES</v>
          </cell>
          <cell r="Q16" t="str">
            <v>CV.106.07</v>
          </cell>
        </row>
        <row r="17">
          <cell r="J17" t="str">
            <v>Concreto hidráulico para estructuras mayores clase B (17 MPa)</v>
          </cell>
          <cell r="K17" t="str">
            <v>m3</v>
          </cell>
          <cell r="L17" t="str">
            <v>Especificación Especial / CR2020</v>
          </cell>
          <cell r="M17">
            <v>552</v>
          </cell>
          <cell r="N17" t="str">
            <v>767 - 809</v>
          </cell>
          <cell r="O17" t="str">
            <v>CONCRETO ESTRUCTURAL</v>
          </cell>
          <cell r="Q17" t="str">
            <v>CR.552.02</v>
          </cell>
        </row>
        <row r="18">
          <cell r="J18" t="str">
            <v>Concreto hidráulico para estructuras mayores clase A (28 MPa)</v>
          </cell>
          <cell r="K18" t="str">
            <v>m3</v>
          </cell>
          <cell r="L18" t="str">
            <v>Especificación Especial / CR2020</v>
          </cell>
          <cell r="M18">
            <v>552</v>
          </cell>
          <cell r="N18" t="str">
            <v>767 - 809</v>
          </cell>
          <cell r="O18" t="str">
            <v>CONCRETO ESTRUCTURAL</v>
          </cell>
          <cell r="Q18" t="str">
            <v>CR.552.01</v>
          </cell>
        </row>
        <row r="19">
          <cell r="J19" t="str">
            <v>Concreto hidráulico para estructuras mayores clase C (28 MPa)</v>
          </cell>
          <cell r="K19" t="str">
            <v>m3</v>
          </cell>
          <cell r="L19" t="str">
            <v>Especificación Especial / CR2020</v>
          </cell>
          <cell r="M19">
            <v>552</v>
          </cell>
          <cell r="N19" t="str">
            <v>767 - 809</v>
          </cell>
          <cell r="O19" t="str">
            <v>CONCRETO ESTRUCTURAL</v>
          </cell>
          <cell r="Q19" t="str">
            <v>CR.552.03</v>
          </cell>
        </row>
        <row r="20">
          <cell r="J20" t="str">
            <v>Concreto hidráulico para estructuras mayores clase P (35 MPa)</v>
          </cell>
          <cell r="K20" t="str">
            <v>m3</v>
          </cell>
          <cell r="L20" t="str">
            <v>Especificación Especial / CR2020</v>
          </cell>
          <cell r="M20">
            <v>552</v>
          </cell>
          <cell r="N20" t="str">
            <v>767 - 809</v>
          </cell>
          <cell r="O20" t="str">
            <v>CONCRETO ESTRUCTURAL</v>
          </cell>
          <cell r="Q20" t="str">
            <v>CR.552.04</v>
          </cell>
        </row>
        <row r="21">
          <cell r="J21" t="str">
            <v>Cemento Portland</v>
          </cell>
          <cell r="K21" t="str">
            <v>t</v>
          </cell>
          <cell r="L21" t="str">
            <v>Especificación especial y CR2020</v>
          </cell>
          <cell r="M21">
            <v>700</v>
          </cell>
          <cell r="N21">
            <v>1222</v>
          </cell>
          <cell r="P21" t="str">
            <v>x</v>
          </cell>
          <cell r="Q21" t="str">
            <v xml:space="preserve">CR.701.01 </v>
          </cell>
        </row>
        <row r="22">
          <cell r="J22" t="str">
            <v>Estudios y diseños hidrológicos e hidráulicos para puentes y drenajes</v>
          </cell>
          <cell r="K22" t="str">
            <v>km</v>
          </cell>
          <cell r="L22" t="str">
            <v>Especificación Especial</v>
          </cell>
          <cell r="M22" t="str">
            <v>Especificación Especial</v>
          </cell>
          <cell r="Q22" t="str">
            <v>S/N</v>
          </cell>
        </row>
        <row r="23">
          <cell r="J23" t="str">
            <v>Tubería de concreto reforzado Clase III - C 76, diámetro 600 mm</v>
          </cell>
          <cell r="K23" t="str">
            <v>m</v>
          </cell>
          <cell r="L23" t="str">
            <v>Especificación Especial / CR2020</v>
          </cell>
          <cell r="M23">
            <v>602</v>
          </cell>
          <cell r="N23" t="str">
            <v>996 - 1041</v>
          </cell>
          <cell r="O23" t="str">
            <v>SISTEMAS DE ALCANTARILLADO</v>
          </cell>
          <cell r="Q23" t="str">
            <v>CR.602.09 (A)</v>
          </cell>
        </row>
        <row r="24">
          <cell r="J24" t="str">
            <v>Tubería de concreto reforzado Clase III - C 76, diámetro 800 mm</v>
          </cell>
          <cell r="K24" t="str">
            <v>m</v>
          </cell>
          <cell r="L24" t="str">
            <v>Especificación Especial / CR2020</v>
          </cell>
          <cell r="M24">
            <v>602</v>
          </cell>
          <cell r="N24" t="str">
            <v>996 - 1041</v>
          </cell>
          <cell r="O24" t="str">
            <v>SISTEMAS DE ALCANTARILLADO</v>
          </cell>
          <cell r="Q24" t="str">
            <v>CR.602.09 (C)</v>
          </cell>
        </row>
        <row r="25">
          <cell r="J25" t="str">
            <v>Tubería de concreto reforzado Clase III - C 76, diámetro 900 mm</v>
          </cell>
          <cell r="K25" t="str">
            <v>m</v>
          </cell>
          <cell r="L25" t="str">
            <v>Especificación Especial / CR2020</v>
          </cell>
          <cell r="M25">
            <v>602</v>
          </cell>
          <cell r="N25" t="str">
            <v>996 - 1041</v>
          </cell>
          <cell r="O25" t="str">
            <v>SISTEMAS DE ALCANTARILLADO</v>
          </cell>
          <cell r="Q25" t="str">
            <v>CR.602.09 (D)</v>
          </cell>
        </row>
        <row r="26">
          <cell r="J26" t="str">
            <v>Tubería de concreto reforzado Clase III - C 76, diámetro 1000 mm</v>
          </cell>
          <cell r="K26" t="str">
            <v>m</v>
          </cell>
          <cell r="L26" t="str">
            <v>Especificación Especial / CR2020</v>
          </cell>
          <cell r="M26">
            <v>602</v>
          </cell>
          <cell r="N26" t="str">
            <v>996 - 1041</v>
          </cell>
          <cell r="O26" t="str">
            <v>SISTEMAS DE ALCANTARILLADO</v>
          </cell>
          <cell r="Q26" t="str">
            <v>CR.602.09 (E)</v>
          </cell>
        </row>
        <row r="27">
          <cell r="J27" t="str">
            <v>Tubería de concreto reforzado Clase III - C 76, diámetro 1200 mm</v>
          </cell>
          <cell r="K27" t="str">
            <v>m</v>
          </cell>
          <cell r="L27" t="str">
            <v>Especificación Especial / CR2020</v>
          </cell>
          <cell r="M27">
            <v>602</v>
          </cell>
          <cell r="N27" t="str">
            <v>996 - 1041</v>
          </cell>
          <cell r="O27" t="str">
            <v>SISTEMAS DE ALCANTARILLADO</v>
          </cell>
          <cell r="Q27" t="str">
            <v>CR.602.09 (F)</v>
          </cell>
        </row>
        <row r="28">
          <cell r="J28" t="str">
            <v>Tubería de concreto reforzado Clase III - C 76, diámetro 1500 mm</v>
          </cell>
          <cell r="K28" t="str">
            <v>m</v>
          </cell>
          <cell r="L28" t="str">
            <v>Especificación Especial / CR2020</v>
          </cell>
          <cell r="M28">
            <v>602</v>
          </cell>
          <cell r="N28" t="str">
            <v>996 - 1041</v>
          </cell>
          <cell r="O28" t="str">
            <v>SISTEMAS DE ALCANTARILLADO</v>
          </cell>
          <cell r="Q28" t="str">
            <v>CR.602.09 (G)</v>
          </cell>
        </row>
        <row r="29">
          <cell r="J29" t="str">
            <v>Tubería de concreto reforzado Clase III - C 76, diámetro 1800 mm</v>
          </cell>
          <cell r="K29" t="str">
            <v>m</v>
          </cell>
          <cell r="L29" t="str">
            <v>Especificación Especial / CR2020</v>
          </cell>
          <cell r="M29">
            <v>602</v>
          </cell>
          <cell r="N29" t="str">
            <v>996 - 1041</v>
          </cell>
          <cell r="O29" t="str">
            <v>SISTEMAS DE ALCANTARILLADO</v>
          </cell>
          <cell r="Q29" t="str">
            <v>CR.602.09(H)</v>
          </cell>
        </row>
        <row r="30">
          <cell r="J30" t="str">
            <v>Tubería de concreto reforzado Clase III - C 76, diámetro 2130 mm</v>
          </cell>
          <cell r="K30" t="str">
            <v>m</v>
          </cell>
          <cell r="L30" t="str">
            <v>Especificación Especial / CR2020</v>
          </cell>
          <cell r="M30">
            <v>602</v>
          </cell>
          <cell r="N30" t="str">
            <v>996 - 1041</v>
          </cell>
          <cell r="O30" t="str">
            <v>SISTEMAS DE ALCANTARILLADO</v>
          </cell>
          <cell r="Q30" t="str">
            <v>CR.602.09 (H)</v>
          </cell>
        </row>
        <row r="31">
          <cell r="J31" t="str">
            <v>Tubería de alcantarillado de 600 mm sin refuerzo</v>
          </cell>
          <cell r="K31" t="str">
            <v>m</v>
          </cell>
          <cell r="L31" t="str">
            <v>Especificación Especial / CR2020</v>
          </cell>
          <cell r="M31">
            <v>602</v>
          </cell>
          <cell r="N31" t="str">
            <v>996 - 1041</v>
          </cell>
          <cell r="O31" t="str">
            <v>SISTEMAS DE ALCANTARILLADO</v>
          </cell>
          <cell r="Q31" t="str">
            <v>CR.602.08</v>
          </cell>
        </row>
        <row r="32">
          <cell r="J32" t="str">
            <v>Sustitución e instalación de tubería colectora de 100 mm perforada</v>
          </cell>
          <cell r="K32" t="str">
            <v>m</v>
          </cell>
          <cell r="L32" t="str">
            <v>CR2020</v>
          </cell>
          <cell r="M32">
            <v>605</v>
          </cell>
          <cell r="N32" t="str">
            <v>1050-1065</v>
          </cell>
          <cell r="O32" t="str">
            <v>SUBDRENAJES PARA PAVIMENTOS DE CARRETERA</v>
          </cell>
          <cell r="Q32" t="str">
            <v>CR.605.05</v>
          </cell>
        </row>
        <row r="33">
          <cell r="J33" t="str">
            <v>Construcción de aceras</v>
          </cell>
          <cell r="K33" t="str">
            <v>m2</v>
          </cell>
          <cell r="L33" t="str">
            <v>CR2020</v>
          </cell>
          <cell r="M33">
            <v>615</v>
          </cell>
          <cell r="N33" t="str">
            <v>1114 - 1120</v>
          </cell>
          <cell r="O33" t="str">
            <v>ACERAS, ENTRADAS A PROPIEDADES Y SENDEROS PAVIMENTADOS</v>
          </cell>
          <cell r="Q33" t="str">
            <v>CR.615.01</v>
          </cell>
        </row>
        <row r="34">
          <cell r="J34" t="str">
            <v>Revestimiento de canales, cunetas y contracunetas ‘‘Tipo _IV_’’</v>
          </cell>
          <cell r="K34" t="str">
            <v>m2</v>
          </cell>
          <cell r="L34" t="str">
            <v>Especificación Especial / CR2020</v>
          </cell>
          <cell r="M34">
            <v>608</v>
          </cell>
          <cell r="N34" t="str">
            <v>1070 - 1081</v>
          </cell>
          <cell r="O34" t="str">
            <v>CONSTRUCCIÓN, PREPARACIÓN DE ZANJAS Y REVESTIMIENTO DE CANALES, CUNETAS Y CONTRACUNETAS</v>
          </cell>
          <cell r="Q34" t="str">
            <v>CR.608.04</v>
          </cell>
        </row>
        <row r="35">
          <cell r="J35" t="str">
            <v>Bordillo de concreto hidráulico</v>
          </cell>
          <cell r="K35" t="str">
            <v>m</v>
          </cell>
          <cell r="L35" t="str">
            <v>CR2020</v>
          </cell>
          <cell r="M35">
            <v>609</v>
          </cell>
          <cell r="N35" t="str">
            <v>1082 - 1091</v>
          </cell>
          <cell r="O35" t="str">
            <v>BORDILLOS O CORDÓN</v>
          </cell>
          <cell r="Q35" t="str">
            <v>CR.609.01</v>
          </cell>
        </row>
        <row r="36">
          <cell r="J36" t="str">
            <v>Canales, cunetas y contracunetas</v>
          </cell>
          <cell r="K36" t="str">
            <v>m</v>
          </cell>
          <cell r="L36" t="str">
            <v>CR2020</v>
          </cell>
          <cell r="M36">
            <v>608</v>
          </cell>
          <cell r="N36" t="str">
            <v>1070 - 1081</v>
          </cell>
          <cell r="O36" t="str">
            <v>CONSTRUCCIÓN, PREPARACIÓN DE ZANJAS Y REVESTIMIENTO DE CANALES, CUNETAS Y CONTRACUNETAS</v>
          </cell>
          <cell r="Q36" t="str">
            <v>CR.608.01</v>
          </cell>
        </row>
        <row r="37">
          <cell r="J37" t="str">
            <v xml:space="preserve">Bordillo de concreto asfáltico </v>
          </cell>
          <cell r="K37" t="str">
            <v>m</v>
          </cell>
          <cell r="L37" t="str">
            <v>CR2020</v>
          </cell>
          <cell r="M37">
            <v>609</v>
          </cell>
          <cell r="N37" t="str">
            <v>1082 - 1091</v>
          </cell>
          <cell r="O37" t="str">
            <v>BORDILLOS O CORDÓN</v>
          </cell>
          <cell r="Q37" t="str">
            <v>CR.609.03</v>
          </cell>
        </row>
        <row r="38">
          <cell r="J38" t="str">
            <v>Acero de refuerzo Grado 40</v>
          </cell>
          <cell r="K38" t="str">
            <v>kg</v>
          </cell>
          <cell r="L38" t="str">
            <v>Especificación Especial / CR2020</v>
          </cell>
          <cell r="M38">
            <v>554</v>
          </cell>
          <cell r="N38" t="str">
            <v>833 - 842</v>
          </cell>
          <cell r="O38" t="str">
            <v>ACERO DE REFUERZO</v>
          </cell>
          <cell r="Q38" t="str">
            <v>CR.554.01</v>
          </cell>
        </row>
        <row r="39">
          <cell r="J39" t="str">
            <v>Acero estructural Grado 60</v>
          </cell>
          <cell r="K39" t="str">
            <v>kg</v>
          </cell>
          <cell r="L39" t="str">
            <v>CR2020</v>
          </cell>
          <cell r="M39">
            <v>709</v>
          </cell>
          <cell r="N39" t="str">
            <v>1294 - 1297</v>
          </cell>
          <cell r="O39" t="str">
            <v>ACERO DE REFUERZO Y CABLES</v>
          </cell>
          <cell r="Q39" t="str">
            <v>CR.709.01</v>
          </cell>
        </row>
        <row r="40">
          <cell r="J40" t="str">
            <v>Tela de fibra sintética para sub drenaje francés</v>
          </cell>
          <cell r="K40" t="str">
            <v>m2</v>
          </cell>
          <cell r="L40" t="str">
            <v>CR2020</v>
          </cell>
          <cell r="M40">
            <v>714</v>
          </cell>
          <cell r="N40" t="str">
            <v>1315 - 1335</v>
          </cell>
          <cell r="O40" t="str">
            <v>GEOSINTETICOS</v>
          </cell>
          <cell r="Q40" t="str">
            <v>CR.714.01</v>
          </cell>
        </row>
        <row r="41">
          <cell r="J41" t="str">
            <v>Remoción individual de árboles (150 mm hasta 400 mm de diámetro)</v>
          </cell>
          <cell r="K41" t="str">
            <v>u</v>
          </cell>
          <cell r="L41" t="str">
            <v>CR2020</v>
          </cell>
          <cell r="M41">
            <v>202</v>
          </cell>
          <cell r="N41" t="str">
            <v>209 - 211</v>
          </cell>
          <cell r="O41" t="str">
            <v>LIMPIEZA Y DESMONTE ADICIONAL</v>
          </cell>
          <cell r="Q41" t="str">
            <v>CR.202.04 (A)</v>
          </cell>
        </row>
        <row r="42">
          <cell r="J42" t="str">
            <v>Remoción individual de árboles (400 mm hasta 1000 mm de diámetro)</v>
          </cell>
          <cell r="K42" t="str">
            <v>u</v>
          </cell>
          <cell r="L42" t="str">
            <v>CR2020</v>
          </cell>
          <cell r="M42">
            <v>202</v>
          </cell>
          <cell r="N42" t="str">
            <v>209 - 211</v>
          </cell>
          <cell r="O42" t="str">
            <v>LIMPIEZA Y DESMONTE ADICIONAL</v>
          </cell>
          <cell r="Q42" t="str">
            <v>CR.202.04 (B)</v>
          </cell>
        </row>
        <row r="43">
          <cell r="J43" t="str">
            <v>Remoción de árboles de gran tamaño (mayor a 1000 mm de diámetro)</v>
          </cell>
          <cell r="K43" t="str">
            <v>u</v>
          </cell>
          <cell r="L43" t="str">
            <v>CR2020</v>
          </cell>
          <cell r="M43">
            <v>202</v>
          </cell>
          <cell r="N43" t="str">
            <v>209 - 211</v>
          </cell>
          <cell r="O43" t="str">
            <v>LIMPIEZA Y DESMONTE ADICIONAL</v>
          </cell>
          <cell r="Q43" t="str">
            <v>CR.202.04 (C)</v>
          </cell>
        </row>
        <row r="44">
          <cell r="J44" t="str">
            <v>Diseño de muros de retención, tipos I,II,III, IV, V y VI</v>
          </cell>
          <cell r="K44" t="str">
            <v>u</v>
          </cell>
          <cell r="L44" t="str">
            <v>Especificación Especial</v>
          </cell>
          <cell r="M44" t="str">
            <v>Especificación Especial</v>
          </cell>
          <cell r="N44" t="str">
            <v>198 - 207</v>
          </cell>
          <cell r="O44" t="str">
            <v>Diseño de Muros de Retención</v>
          </cell>
          <cell r="Q44" t="str">
            <v>M634(1)1</v>
          </cell>
        </row>
        <row r="45">
          <cell r="J45" t="str">
            <v>Diseño de muros de retención, tipos VII, VIII, IX, X, XI y XII</v>
          </cell>
          <cell r="K45" t="str">
            <v>u</v>
          </cell>
          <cell r="L45" t="str">
            <v>Especificación Especial</v>
          </cell>
          <cell r="M45" t="str">
            <v>Especificación Especial</v>
          </cell>
          <cell r="N45" t="str">
            <v>198 - 207</v>
          </cell>
          <cell r="O45" t="str">
            <v>Diseño de Muros de Retención</v>
          </cell>
          <cell r="Q45" t="str">
            <v>M634(1)2</v>
          </cell>
        </row>
        <row r="46">
          <cell r="J46" t="str">
            <v>Diseño de muros de retención, tipo XIII, XIV, XV, XVI, XVII, XVII, XIX y XX</v>
          </cell>
          <cell r="K46" t="str">
            <v>u</v>
          </cell>
          <cell r="L46" t="str">
            <v>Especificación Especial</v>
          </cell>
          <cell r="M46" t="str">
            <v>Especificación Especial</v>
          </cell>
          <cell r="N46" t="str">
            <v>198 - 207</v>
          </cell>
          <cell r="O46" t="str">
            <v>Diseño de Muros de Retención</v>
          </cell>
          <cell r="Q46" t="str">
            <v>M634(1)3</v>
          </cell>
        </row>
        <row r="47">
          <cell r="J47" t="str">
            <v>Diseño de muros de retención, tipo XXI, XXII, XXIII y XIV</v>
          </cell>
          <cell r="K47" t="str">
            <v>u</v>
          </cell>
          <cell r="L47" t="str">
            <v>Especificación Especial</v>
          </cell>
          <cell r="M47" t="str">
            <v>Especificación Especial</v>
          </cell>
          <cell r="N47" t="str">
            <v>198 - 207</v>
          </cell>
          <cell r="O47" t="str">
            <v>Diseño de Muros de Retención</v>
          </cell>
          <cell r="Q47" t="str">
            <v>M634(1)4</v>
          </cell>
        </row>
        <row r="48">
          <cell r="J48" t="str">
            <v>Gaviones revestidos con PVC</v>
          </cell>
          <cell r="K48" t="str">
            <v>m3</v>
          </cell>
          <cell r="L48" t="str">
            <v>CR2020</v>
          </cell>
          <cell r="M48">
            <v>253</v>
          </cell>
          <cell r="N48" t="str">
            <v>326 - 331</v>
          </cell>
          <cell r="O48" t="str">
            <v>MURO DE GAVIONES Y COLCHONES PARA REVESTIMIENTO</v>
          </cell>
          <cell r="Q48" t="str">
            <v>CR.253.02</v>
          </cell>
        </row>
        <row r="49">
          <cell r="J49" t="str">
            <v>Colchones de revestimiento, revestidos con PVC</v>
          </cell>
          <cell r="K49" t="str">
            <v>m3</v>
          </cell>
          <cell r="L49" t="str">
            <v>CR2020</v>
          </cell>
          <cell r="M49">
            <v>253</v>
          </cell>
          <cell r="N49" t="str">
            <v>326 - 331</v>
          </cell>
          <cell r="O49" t="str">
            <v>MURO DE GAVIONES Y COLCHONES PARA REVESTIMIENTO</v>
          </cell>
          <cell r="Q49" t="str">
            <v>CR 253.03</v>
          </cell>
        </row>
        <row r="50">
          <cell r="J50" t="str">
            <v>Gaviones, tipo Terramesch 4 m de cola</v>
          </cell>
          <cell r="K50" t="str">
            <v>m3</v>
          </cell>
          <cell r="L50" t="str">
            <v>CR2020</v>
          </cell>
          <cell r="M50">
            <v>253</v>
          </cell>
          <cell r="N50" t="str">
            <v>326 - 331</v>
          </cell>
          <cell r="O50" t="str">
            <v>MURO DE GAVIONES Y COLCHONES PARA REVESTIMIENTO</v>
          </cell>
          <cell r="Q50" t="str">
            <v>CR.253.04 (A)</v>
          </cell>
        </row>
        <row r="51">
          <cell r="J51" t="str">
            <v>Gaviones, tipo Terramesch 5 m de cola</v>
          </cell>
          <cell r="K51" t="str">
            <v>m3</v>
          </cell>
          <cell r="L51" t="str">
            <v>CR2020</v>
          </cell>
          <cell r="M51">
            <v>253</v>
          </cell>
          <cell r="N51" t="str">
            <v>326 - 331</v>
          </cell>
          <cell r="O51" t="str">
            <v>MURO DE GAVIONES Y COLCHONES PARA REVESTIMIENTO</v>
          </cell>
          <cell r="Q51" t="str">
            <v>CR.253.04 (B)</v>
          </cell>
        </row>
        <row r="52">
          <cell r="J52" t="str">
            <v>Gaviones, tipo Terramesch 6 m de cola</v>
          </cell>
          <cell r="K52" t="str">
            <v>m3</v>
          </cell>
          <cell r="L52" t="str">
            <v>CR2020</v>
          </cell>
          <cell r="M52">
            <v>253</v>
          </cell>
          <cell r="N52" t="str">
            <v>326 - 331</v>
          </cell>
          <cell r="O52" t="str">
            <v>MURO DE GAVIONES Y COLCHONES PARA REVESTIMIENTO</v>
          </cell>
          <cell r="Q52" t="str">
            <v>CR.253.04 (C)</v>
          </cell>
        </row>
        <row r="53">
          <cell r="J53" t="str">
            <v>Fachada de muro Pasivo</v>
          </cell>
          <cell r="K53" t="str">
            <v>m2</v>
          </cell>
          <cell r="L53" t="str">
            <v>Especificación Especial</v>
          </cell>
          <cell r="M53" t="str">
            <v>Especificación Especial</v>
          </cell>
          <cell r="O53" t="str">
            <v>CONCRETO LANZADO</v>
          </cell>
          <cell r="Q53" t="str">
            <v>CR.259.02</v>
          </cell>
        </row>
        <row r="54">
          <cell r="J54" t="str">
            <v>Muro de retención de concreto reforzado</v>
          </cell>
          <cell r="K54" t="str">
            <v>m3</v>
          </cell>
          <cell r="L54" t="str">
            <v>CR2020</v>
          </cell>
          <cell r="M54">
            <v>258</v>
          </cell>
          <cell r="N54" t="str">
            <v>354 - 357</v>
          </cell>
          <cell r="O54" t="str">
            <v>CONCRETO reforzado</v>
          </cell>
          <cell r="Q54" t="str">
            <v>CR.258.03</v>
          </cell>
        </row>
        <row r="55">
          <cell r="J55" t="str">
            <v>Muros de retención de suelo cosido</v>
          </cell>
          <cell r="K55" t="str">
            <v>m</v>
          </cell>
          <cell r="L55" t="str">
            <v>CR-2020</v>
          </cell>
          <cell r="M55">
            <v>259</v>
          </cell>
          <cell r="N55" t="str">
            <v>358 - 375</v>
          </cell>
          <cell r="O55" t="str">
            <v>MATERIAL PARA ANCLAJE</v>
          </cell>
          <cell r="Q55" t="str">
            <v>CR.259.01</v>
          </cell>
        </row>
        <row r="56">
          <cell r="J56" t="str">
            <v>Sistemas de drenaje de perforación horizontal de ___mm de diámetro, incluye geotextil y cualquier elemento adicional (incluyendo uniones, codos, empalmes y demás accesorios)</v>
          </cell>
          <cell r="K56" t="str">
            <v>m</v>
          </cell>
          <cell r="L56" t="str">
            <v>CR2020</v>
          </cell>
          <cell r="M56">
            <v>610</v>
          </cell>
          <cell r="N56" t="str">
            <v>1091 - 1095</v>
          </cell>
          <cell r="O56" t="str">
            <v>CONSTRUCCIÓN DE DRENAJES HORIZONTALES EN TALUDES</v>
          </cell>
          <cell r="Q56" t="str">
            <v>CR.610.02</v>
          </cell>
        </row>
        <row r="57">
          <cell r="J57" t="str">
            <v>Anclaje activo permanente en suelo</v>
          </cell>
          <cell r="K57" t="str">
            <v>m</v>
          </cell>
          <cell r="L57" t="str">
            <v>Especificación Especial</v>
          </cell>
          <cell r="M57" t="str">
            <v>Especificación Especial</v>
          </cell>
          <cell r="Q57" t="str">
            <v>CR.256.01</v>
          </cell>
        </row>
        <row r="58">
          <cell r="J58" t="str">
            <v xml:space="preserve">Diseño de rehabilitaciones y sobre capas asfálticas </v>
          </cell>
          <cell r="K58" t="str">
            <v>km</v>
          </cell>
          <cell r="L58" t="str">
            <v>Especificación Especial</v>
          </cell>
          <cell r="M58" t="str">
            <v>Especificación Especial</v>
          </cell>
          <cell r="N58">
            <v>165</v>
          </cell>
          <cell r="P58" t="str">
            <v>x</v>
          </cell>
          <cell r="Q58" t="str">
            <v xml:space="preserve">M403(1) A </v>
          </cell>
        </row>
        <row r="59">
          <cell r="J59" t="str">
            <v xml:space="preserve">Bacheo a profundidad parcial con mezcla asfáltica en caliente </v>
          </cell>
          <cell r="K59" t="str">
            <v>t</v>
          </cell>
          <cell r="L59" t="str">
            <v>Especificación Especial</v>
          </cell>
          <cell r="M59" t="str">
            <v>Especificación Especial</v>
          </cell>
          <cell r="N59" t="str">
            <v>152 - 154</v>
          </cell>
          <cell r="O59" t="str">
            <v>BACHEO A PROFUNDIDAD PARCIAL CON MEZCLA ASFÁLTICA EN CALIENTE</v>
          </cell>
          <cell r="P59" t="str">
            <v>x</v>
          </cell>
          <cell r="Q59" t="str">
            <v>M-41 (A2)</v>
          </cell>
        </row>
        <row r="60">
          <cell r="J60" t="str">
            <v>Bacheo con mezcla asfáltica en caliente</v>
          </cell>
          <cell r="K60" t="str">
            <v>t</v>
          </cell>
          <cell r="L60" t="str">
            <v>Especificación Especial</v>
          </cell>
          <cell r="M60" t="str">
            <v>Especificación Especial</v>
          </cell>
          <cell r="N60" t="str">
            <v>161 - 163</v>
          </cell>
          <cell r="O60" t="str">
            <v>Bacheo con mezcla asfáltica en caliente</v>
          </cell>
          <cell r="P60" t="str">
            <v>x</v>
          </cell>
          <cell r="Q60" t="str">
            <v>M41(A)</v>
          </cell>
        </row>
        <row r="61">
          <cell r="J61" t="str">
            <v>Perfilado de capas asfálticas</v>
          </cell>
          <cell r="K61" t="str">
            <v>m3</v>
          </cell>
          <cell r="L61" t="str">
            <v>Especificación especial y CR2020</v>
          </cell>
          <cell r="M61">
            <v>415</v>
          </cell>
          <cell r="N61" t="str">
            <v>642- 648</v>
          </cell>
          <cell r="O61" t="str">
            <v>PERFILADO (FRESADO) DE CAPAS ASFÁLTICAS</v>
          </cell>
          <cell r="P61" t="str">
            <v>x</v>
          </cell>
          <cell r="Q61" t="str">
            <v>CR415.01</v>
          </cell>
        </row>
        <row r="62">
          <cell r="J62" t="str">
            <v>Bacheo de urgencia</v>
          </cell>
          <cell r="K62" t="str">
            <v>t</v>
          </cell>
          <cell r="L62" t="str">
            <v>Especificación Especial</v>
          </cell>
          <cell r="M62" t="str">
            <v>Especificación Especial</v>
          </cell>
          <cell r="N62" t="str">
            <v>163 - 165</v>
          </cell>
          <cell r="O62" t="str">
            <v>Especificación Especial de Mezcla Asfáltica en Caliente elaborada por el diseño Marshall</v>
          </cell>
          <cell r="Q62" t="str">
            <v>M41(D)</v>
          </cell>
        </row>
        <row r="63">
          <cell r="J63" t="str">
            <v xml:space="preserve">Pavimento bituminoso en caliente </v>
          </cell>
          <cell r="K63" t="str">
            <v>t</v>
          </cell>
          <cell r="L63" t="str">
            <v>Especificación Especial</v>
          </cell>
          <cell r="M63" t="str">
            <v>Especificación Especial</v>
          </cell>
          <cell r="N63" t="str">
            <v>177 - 197 / 248 - 258</v>
          </cell>
          <cell r="O63" t="str">
            <v>Especificación Especial de Mezcla Asfáltica en Caliente elaborada por el diseño Marshall / PAVIMENTO DE CONCRETO ASFÁLTICO EN CALIENTE SEGÚN MÉTODOS DE DISEÑO DE MEZCLA HVEEM O MARSHALL</v>
          </cell>
          <cell r="P63" t="str">
            <v>x</v>
          </cell>
          <cell r="Q63" t="str">
            <v>M-45(A)</v>
          </cell>
        </row>
        <row r="64">
          <cell r="J64" t="str">
            <v xml:space="preserve">Pavimento bituminoso en caliente con polímeros </v>
          </cell>
          <cell r="K64" t="str">
            <v>t</v>
          </cell>
          <cell r="L64" t="str">
            <v>Especificación Especial</v>
          </cell>
          <cell r="M64" t="str">
            <v>Especificación Especial</v>
          </cell>
          <cell r="N64" t="str">
            <v>177 - 197</v>
          </cell>
          <cell r="O64" t="str">
            <v>Especificación Especial de Mezcla Asfáltica en Caliente elaborada por el diseño Marshall</v>
          </cell>
          <cell r="P64" t="str">
            <v>x</v>
          </cell>
          <cell r="Q64" t="str">
            <v>M-45(E)</v>
          </cell>
        </row>
        <row r="65">
          <cell r="J65" t="str">
            <v>Sello de niebla asfáltica (Fogseal)</v>
          </cell>
          <cell r="K65" t="str">
            <v>l</v>
          </cell>
          <cell r="L65" t="str">
            <v>CR-2020</v>
          </cell>
          <cell r="M65">
            <v>414</v>
          </cell>
          <cell r="N65" t="str">
            <v>634-641</v>
          </cell>
          <cell r="O65" t="str">
            <v>Sellos y tratamientos superficiales asfalticos</v>
          </cell>
          <cell r="P65" t="str">
            <v>x</v>
          </cell>
          <cell r="Q65" t="str">
            <v>CR.414.03</v>
          </cell>
        </row>
        <row r="66">
          <cell r="J66" t="str">
            <v>Tratamiento superficial simple</v>
          </cell>
          <cell r="K66" t="str">
            <v>m2</v>
          </cell>
          <cell r="L66" t="str">
            <v>CR-2020</v>
          </cell>
          <cell r="M66" t="str">
            <v>400/303</v>
          </cell>
          <cell r="N66" t="str">
            <v>(606-619)/(208 - 215)</v>
          </cell>
          <cell r="O66" t="str">
            <v>Sellos y tratamientos superficiales asfalticos</v>
          </cell>
          <cell r="P66" t="str">
            <v>x</v>
          </cell>
          <cell r="Q66" t="str">
            <v>CR.411.01</v>
          </cell>
        </row>
        <row r="67">
          <cell r="J67" t="str">
            <v>Tratamiento superficial doble</v>
          </cell>
          <cell r="K67" t="str">
            <v>m2</v>
          </cell>
          <cell r="L67" t="str">
            <v>Especificación especial y CR2020</v>
          </cell>
          <cell r="M67" t="str">
            <v>400/303</v>
          </cell>
          <cell r="N67" t="str">
            <v>(606-619)/(208 - 215)</v>
          </cell>
          <cell r="O67" t="str">
            <v>Sellos y tratamientos superficiales asfalticos</v>
          </cell>
          <cell r="P67" t="str">
            <v>x</v>
          </cell>
          <cell r="Q67" t="str">
            <v>CR.411.02</v>
          </cell>
        </row>
        <row r="68">
          <cell r="J68" t="str">
            <v>Tratamiento superficial triple</v>
          </cell>
          <cell r="K68" t="str">
            <v>m2</v>
          </cell>
          <cell r="L68" t="str">
            <v>Especificación especial y CR2020</v>
          </cell>
          <cell r="M68" t="str">
            <v>400/303</v>
          </cell>
          <cell r="N68" t="str">
            <v>(606-619)/(208 - 215)</v>
          </cell>
          <cell r="O68" t="str">
            <v>Sellos y tratamientos superficiales asfalticos</v>
          </cell>
          <cell r="P68" t="str">
            <v>x</v>
          </cell>
          <cell r="Q68" t="str">
            <v>CR.411.03</v>
          </cell>
        </row>
        <row r="69">
          <cell r="J69" t="str">
            <v xml:space="preserve">Riego de imprimación con emulsión asfáltica de cura rápida </v>
          </cell>
          <cell r="K69" t="str">
            <v>l</v>
          </cell>
          <cell r="L69" t="str">
            <v>Especificación especial y CR2020</v>
          </cell>
          <cell r="M69">
            <v>414</v>
          </cell>
          <cell r="N69" t="str">
            <v>634-641</v>
          </cell>
          <cell r="O69" t="str">
            <v>RIEGO DE IMPRIMACIÓN</v>
          </cell>
          <cell r="P69" t="str">
            <v>x</v>
          </cell>
          <cell r="Q69" t="str">
            <v>CR.414.01</v>
          </cell>
        </row>
        <row r="70">
          <cell r="J70" t="str">
            <v>Ruteo y sellado de grietas</v>
          </cell>
          <cell r="K70" t="str">
            <v>m</v>
          </cell>
          <cell r="L70" t="str">
            <v>CR2020</v>
          </cell>
          <cell r="M70">
            <v>400</v>
          </cell>
          <cell r="N70" t="str">
            <v>648-652</v>
          </cell>
          <cell r="O70" t="str">
            <v>Limpieza, preparación y sello de grietas.</v>
          </cell>
          <cell r="P70" t="str">
            <v>x</v>
          </cell>
          <cell r="Q70" t="str">
            <v>CR.416.03</v>
          </cell>
        </row>
        <row r="71">
          <cell r="J71" t="str">
            <v xml:space="preserve">Bacheo del pavimento de concreto </v>
          </cell>
          <cell r="K71" t="str">
            <v>m2</v>
          </cell>
          <cell r="L71" t="str">
            <v>CR-2020</v>
          </cell>
          <cell r="M71">
            <v>502</v>
          </cell>
          <cell r="N71" t="str">
            <v>688 - 691</v>
          </cell>
          <cell r="O71" t="str">
            <v>REHABILITACIÓN DE PAVIMENTOS DE CONCRETO HIDRÁULICO</v>
          </cell>
          <cell r="P71" t="str">
            <v>x</v>
          </cell>
          <cell r="Q71" t="str">
            <v xml:space="preserve">CR.502.01 </v>
          </cell>
        </row>
        <row r="72">
          <cell r="J72" t="str">
            <v xml:space="preserve">Sellado de juntas y grietas </v>
          </cell>
          <cell r="K72" t="str">
            <v>m</v>
          </cell>
          <cell r="L72" t="str">
            <v>CR-2020</v>
          </cell>
          <cell r="M72">
            <v>400</v>
          </cell>
          <cell r="N72" t="str">
            <v>648 - 652</v>
          </cell>
          <cell r="O72" t="str">
            <v>REHABILITACIÓN DE PAVIMENTOS DE CONCRETO HIDRÁULICO</v>
          </cell>
          <cell r="P72" t="str">
            <v>x</v>
          </cell>
          <cell r="Q72" t="str">
            <v>CR.502.02</v>
          </cell>
        </row>
        <row r="73">
          <cell r="J73" t="str">
            <v xml:space="preserve">Lechada </v>
          </cell>
          <cell r="K73" t="str">
            <v>m3</v>
          </cell>
          <cell r="L73" t="str">
            <v>CR-2020</v>
          </cell>
          <cell r="M73">
            <v>502</v>
          </cell>
          <cell r="N73" t="str">
            <v>688 - 691</v>
          </cell>
          <cell r="O73" t="str">
            <v>REHABILITACIÓN DE PAVIMENTOS DE CONCRETO HIDRÁULICO</v>
          </cell>
          <cell r="P73" t="str">
            <v>x</v>
          </cell>
          <cell r="Q73" t="str">
            <v xml:space="preserve">CR.502.03 </v>
          </cell>
        </row>
        <row r="74">
          <cell r="J74" t="str">
            <v xml:space="preserve">Orificios para el sello </v>
          </cell>
          <cell r="K74" t="str">
            <v>u</v>
          </cell>
          <cell r="L74" t="str">
            <v>CR-2020</v>
          </cell>
          <cell r="M74">
            <v>502</v>
          </cell>
          <cell r="N74" t="str">
            <v>688 - 691</v>
          </cell>
          <cell r="O74" t="str">
            <v>REHABILITACIÓN DE PAVIMENTOS DE CONCRETO HIDRÁULICO</v>
          </cell>
          <cell r="P74" t="str">
            <v>x</v>
          </cell>
          <cell r="Q74" t="str">
            <v xml:space="preserve">CR.502.04 </v>
          </cell>
        </row>
        <row r="75">
          <cell r="J75" t="str">
            <v>Fresado de la Superficie (diamante)</v>
          </cell>
          <cell r="K75" t="str">
            <v>m2</v>
          </cell>
          <cell r="L75" t="str">
            <v>CR-2020</v>
          </cell>
          <cell r="M75">
            <v>502</v>
          </cell>
          <cell r="N75" t="str">
            <v>688 - 691</v>
          </cell>
          <cell r="O75" t="str">
            <v>REHABILITACIÓN DE PAVIMENTOS DE CONCRETO HIDRÁULICO</v>
          </cell>
          <cell r="P75" t="str">
            <v>x</v>
          </cell>
          <cell r="Q75" t="str">
            <v xml:space="preserve">CR.502.05 </v>
          </cell>
        </row>
        <row r="76">
          <cell r="J76" t="str">
            <v xml:space="preserve">Quebrado y asiento del pavimento de concreto </v>
          </cell>
          <cell r="K76" t="str">
            <v>m2</v>
          </cell>
          <cell r="L76" t="str">
            <v>CR-2020</v>
          </cell>
          <cell r="M76">
            <v>502</v>
          </cell>
          <cell r="N76" t="str">
            <v>688 - 691</v>
          </cell>
          <cell r="O76" t="str">
            <v>REHABILITACIÓN DE PAVIMENTOS DE CONCRETO HIDRÁULICO</v>
          </cell>
          <cell r="P76" t="str">
            <v>x</v>
          </cell>
          <cell r="Q76" t="str">
            <v xml:space="preserve">CR.502.06 </v>
          </cell>
        </row>
        <row r="77">
          <cell r="J77" t="str">
            <v xml:space="preserve">Fracturación y asiento del Pavimento de Concreto </v>
          </cell>
          <cell r="K77" t="str">
            <v>m2</v>
          </cell>
          <cell r="L77" t="str">
            <v>CR-2020</v>
          </cell>
          <cell r="M77">
            <v>502</v>
          </cell>
          <cell r="N77" t="str">
            <v>688 - 691</v>
          </cell>
          <cell r="O77" t="str">
            <v>REHABILITACIÓN DE PAVIMENTOS DE CONCRETO HIDRÁULICO</v>
          </cell>
          <cell r="P77" t="str">
            <v>x</v>
          </cell>
          <cell r="Q77" t="str">
            <v xml:space="preserve">CR.502.07 </v>
          </cell>
        </row>
        <row r="78">
          <cell r="J78" t="str">
            <v>Encascotado y compactado del pavimento de concreto</v>
          </cell>
          <cell r="K78" t="str">
            <v>m2</v>
          </cell>
          <cell r="L78" t="str">
            <v>CR-2020</v>
          </cell>
          <cell r="M78">
            <v>502</v>
          </cell>
          <cell r="N78" t="str">
            <v>688 - 691</v>
          </cell>
          <cell r="O78" t="str">
            <v>REHABILITACIÓN DE PAVIMENTOS DE CONCRETO HIDRÁULICO</v>
          </cell>
          <cell r="P78" t="str">
            <v>x</v>
          </cell>
          <cell r="Q78" t="str">
            <v xml:space="preserve">CR.502.08  </v>
          </cell>
        </row>
        <row r="79">
          <cell r="J79" t="str">
            <v>Sobrecapa de concreto hidráulico</v>
          </cell>
          <cell r="K79" t="str">
            <v>m3</v>
          </cell>
          <cell r="L79" t="str">
            <v>CR-2020</v>
          </cell>
          <cell r="M79">
            <v>503</v>
          </cell>
          <cell r="N79" t="str">
            <v>706 - 712</v>
          </cell>
          <cell r="O79" t="str">
            <v>SOBRECAPAS DE CONCRETO HIDRAÚLICO SOBRE PAVIMENTOS ASFÁLTICOS</v>
          </cell>
          <cell r="P79" t="str">
            <v>x</v>
          </cell>
          <cell r="Q79" t="str">
            <v xml:space="preserve">CR.503.01 </v>
          </cell>
        </row>
        <row r="80">
          <cell r="J80" t="str">
            <v xml:space="preserve">Pavimento de concreto hidráulico sin refuerzo </v>
          </cell>
          <cell r="K80" t="str">
            <v>m3</v>
          </cell>
          <cell r="L80" t="str">
            <v>CR-2020</v>
          </cell>
          <cell r="M80">
            <v>501</v>
          </cell>
          <cell r="N80" t="str">
            <v>661 - 687</v>
          </cell>
          <cell r="O80" t="str">
            <v>PAVIMENTO DE CONCRETO HIDRÁULICO</v>
          </cell>
          <cell r="P80" t="str">
            <v>x</v>
          </cell>
          <cell r="Q80" t="str">
            <v xml:space="preserve">CR.501.01 </v>
          </cell>
        </row>
        <row r="81">
          <cell r="J81" t="str">
            <v xml:space="preserve">Pavimento de concreto hidráulico con refuerzo </v>
          </cell>
          <cell r="K81" t="str">
            <v>m3</v>
          </cell>
          <cell r="L81" t="str">
            <v>CR-2020</v>
          </cell>
          <cell r="M81">
            <v>501</v>
          </cell>
          <cell r="N81" t="str">
            <v>661 - 687</v>
          </cell>
          <cell r="O81" t="str">
            <v>PAVIMENTO DE CONCRETO HIDRÁULICO</v>
          </cell>
          <cell r="P81" t="str">
            <v>x</v>
          </cell>
          <cell r="Q81" t="str">
            <v xml:space="preserve">CR.501.02 </v>
          </cell>
        </row>
        <row r="82">
          <cell r="J82" t="str">
            <v>Reacondicionamiento de la calzada</v>
          </cell>
          <cell r="K82" t="str">
            <v>m2</v>
          </cell>
          <cell r="L82" t="str">
            <v>Especificación especial y CR2020</v>
          </cell>
          <cell r="M82">
            <v>303</v>
          </cell>
          <cell r="N82" t="str">
            <v>440-445</v>
          </cell>
          <cell r="O82" t="str">
            <v>REACONDICIONAMIENTO DE LA CALZADA</v>
          </cell>
          <cell r="P82" t="str">
            <v>x</v>
          </cell>
          <cell r="Q82" t="str">
            <v>CR303.03</v>
          </cell>
        </row>
        <row r="83">
          <cell r="J83" t="str">
            <v xml:space="preserve">Levantamiento de tapas de pozos </v>
          </cell>
          <cell r="K83" t="str">
            <v>u</v>
          </cell>
          <cell r="L83" t="str">
            <v>MCV2015</v>
          </cell>
          <cell r="M83">
            <v>210</v>
          </cell>
          <cell r="N83" t="str">
            <v>147 - 152</v>
          </cell>
          <cell r="O83" t="str">
            <v>REPARACIÓN MENOR DE OTRAS ESTRUCTURAS DE DRENAJE SUPERFICIAL</v>
          </cell>
          <cell r="P83" t="str">
            <v>x</v>
          </cell>
          <cell r="Q83" t="str">
            <v>CV.210.02</v>
          </cell>
        </row>
        <row r="84">
          <cell r="J84" t="str">
            <v>Sello con lechada del tipo Slurry o Microcapas</v>
          </cell>
          <cell r="K84" t="str">
            <v>m2</v>
          </cell>
          <cell r="L84" t="str">
            <v>CR2020</v>
          </cell>
          <cell r="M84">
            <v>620</v>
          </cell>
          <cell r="N84" t="str">
            <v>620- 633</v>
          </cell>
          <cell r="O84" t="str">
            <v>SELLO CON LECHADA</v>
          </cell>
          <cell r="P84" t="str">
            <v>x</v>
          </cell>
          <cell r="Q84" t="str">
            <v>CR.412.01</v>
          </cell>
        </row>
        <row r="85">
          <cell r="J85" t="str">
            <v xml:space="preserve"> Geomalla Biaxial</v>
          </cell>
          <cell r="K85" t="str">
            <v>m2</v>
          </cell>
          <cell r="L85" t="str">
            <v>CR-2020</v>
          </cell>
          <cell r="M85">
            <v>420</v>
          </cell>
          <cell r="N85" t="str">
            <v>653-658</v>
          </cell>
          <cell r="O85" t="str">
            <v>(SISTEMAS INTERCAPA PARA RETRASO DEL REFLEJO DE GRIETAS)GEOTEXTILES PARA PAVIMENTOS</v>
          </cell>
          <cell r="P85" t="str">
            <v>x</v>
          </cell>
          <cell r="Q85" t="str">
            <v>CR.420.01</v>
          </cell>
        </row>
        <row r="86">
          <cell r="J86" t="str">
            <v>Remoción de estructuras de concreto</v>
          </cell>
          <cell r="K86" t="str">
            <v>m3</v>
          </cell>
          <cell r="L86" t="str">
            <v>CR2020</v>
          </cell>
          <cell r="M86">
            <v>203</v>
          </cell>
          <cell r="N86" t="str">
            <v>212 - 216</v>
          </cell>
          <cell r="O86" t="str">
            <v>ELIMINACIÓN DE ESTRUCTURAS, SERVICIOS EXISTENTES Y OBSTÁCULOS</v>
          </cell>
          <cell r="Q86" t="str">
            <v>CR.203.01</v>
          </cell>
        </row>
        <row r="87">
          <cell r="J87" t="str">
            <v>Suministro, acarreo y colocación de roca de río</v>
          </cell>
          <cell r="K87" t="str">
            <v>m3</v>
          </cell>
          <cell r="L87" t="str">
            <v>CR2020</v>
          </cell>
          <cell r="M87">
            <v>251</v>
          </cell>
          <cell r="N87" t="str">
            <v>311 - 315</v>
          </cell>
          <cell r="O87" t="str">
            <v>ESCOLLERAS (RIPRAP)</v>
          </cell>
          <cell r="Q87" t="str">
            <v>CR.251.03</v>
          </cell>
        </row>
        <row r="88">
          <cell r="J88" t="str">
            <v>Cuadrilla de topografía</v>
          </cell>
          <cell r="K88" t="str">
            <v>h</v>
          </cell>
          <cell r="L88" t="str">
            <v>Especificación Especial</v>
          </cell>
          <cell r="M88" t="str">
            <v>Especificación Especial</v>
          </cell>
          <cell r="Q88" t="str">
            <v>S/N</v>
          </cell>
        </row>
        <row r="89">
          <cell r="J89" t="str">
            <v>Remplazo y complementación de dispositivos de drenajes de puentes</v>
          </cell>
          <cell r="K89" t="str">
            <v>m</v>
          </cell>
          <cell r="L89" t="str">
            <v>MCV2015</v>
          </cell>
          <cell r="M89">
            <v>604</v>
          </cell>
          <cell r="N89" t="str">
            <v>345 - 350</v>
          </cell>
          <cell r="O89" t="str">
            <v>REEMPLAZO Y COMPLEMENTACIÓN DE DISPOSITIVOS DE DRENAJE DEL PUENTE</v>
          </cell>
          <cell r="Q89" t="str">
            <v>CV.604.02</v>
          </cell>
        </row>
        <row r="90">
          <cell r="J90" t="str">
            <v>Limpieza y sellado de grietas en elementos de concreto en puentes</v>
          </cell>
          <cell r="K90" t="str">
            <v>m</v>
          </cell>
          <cell r="L90" t="str">
            <v>MCV2015</v>
          </cell>
          <cell r="M90">
            <v>606</v>
          </cell>
          <cell r="N90" t="str">
            <v>357 - 363</v>
          </cell>
          <cell r="O90" t="str">
            <v>LIMPIEZA Y SELLADO DE GRIETAS EN ELEMENTOS DE CONCRETO EN PUENTES</v>
          </cell>
          <cell r="Q90" t="str">
            <v>CV.606.01</v>
          </cell>
        </row>
        <row r="91">
          <cell r="J91" t="str">
            <v>Remplazo de juntas de expansión</v>
          </cell>
          <cell r="K91" t="str">
            <v>m</v>
          </cell>
          <cell r="L91" t="str">
            <v>MCV2015</v>
          </cell>
          <cell r="M91">
            <v>609</v>
          </cell>
          <cell r="N91" t="str">
            <v>375 - 383</v>
          </cell>
          <cell r="O91" t="str">
            <v>REEMPLAZO DE JUNTAS DE EXPANSIÓN DE PUENTES</v>
          </cell>
          <cell r="Q91" t="str">
            <v>CV.609.01</v>
          </cell>
        </row>
        <row r="92">
          <cell r="J92" t="str">
            <v>Remplazo de apoyos de puentes</v>
          </cell>
          <cell r="K92" t="str">
            <v>u</v>
          </cell>
          <cell r="L92" t="str">
            <v>MCV2015</v>
          </cell>
          <cell r="M92">
            <v>610</v>
          </cell>
          <cell r="N92" t="str">
            <v>384 - 389</v>
          </cell>
          <cell r="O92" t="str">
            <v>MANTENIMIENTO O REEMPLAZO DE DISPOSITIVOS DE APOYO DE PUENTES</v>
          </cell>
          <cell r="Q92" t="str">
            <v>CV.610.01</v>
          </cell>
        </row>
        <row r="93">
          <cell r="J93" t="str">
            <v>Mantenimiento de apoyo de puentes</v>
          </cell>
          <cell r="K93" t="str">
            <v>u</v>
          </cell>
          <cell r="L93" t="str">
            <v>MCV2015</v>
          </cell>
          <cell r="M93">
            <v>610</v>
          </cell>
          <cell r="N93" t="str">
            <v>384 - 389</v>
          </cell>
          <cell r="O93" t="str">
            <v>MANTENIMIENTO O REEMPLAZO DE DISPOSITIVOS DE APOYO DE PUENTES</v>
          </cell>
          <cell r="Q93" t="str">
            <v>CV.610.02</v>
          </cell>
        </row>
        <row r="94">
          <cell r="J94" t="str">
            <v xml:space="preserve">Retiro y reposición de pernos, pines y tornillos de alta resistencia en puentes </v>
          </cell>
          <cell r="K94" t="str">
            <v>u</v>
          </cell>
          <cell r="L94" t="str">
            <v>MCV2015</v>
          </cell>
          <cell r="M94">
            <v>614</v>
          </cell>
          <cell r="N94" t="str">
            <v>409 - 413</v>
          </cell>
          <cell r="O94" t="str">
            <v>RETIRO Y REPOSICION DE PERNOS, PINES Y TORNILLOS DE ALTA RESISTENCIA EN PUENTES</v>
          </cell>
          <cell r="Q94" t="str">
            <v>CV.614.01</v>
          </cell>
        </row>
        <row r="95">
          <cell r="J95" t="str">
            <v>Barrera de contención vehicular, nivel de contención _____ , ancho de trabajo W</v>
          </cell>
          <cell r="K95" t="str">
            <v>m</v>
          </cell>
          <cell r="L95" t="str">
            <v>CR2020</v>
          </cell>
          <cell r="M95" t="str">
            <v xml:space="preserve">617 / 618 / 556 </v>
          </cell>
          <cell r="N95" t="str">
            <v>875 - 1125 - 1141</v>
          </cell>
          <cell r="O95" t="str">
            <v>SISTEMAS DE CONTENCIÓN VEHICULAR PARA PUENTES</v>
          </cell>
          <cell r="Q95" t="str">
            <v>CR.617.01</v>
          </cell>
        </row>
        <row r="96">
          <cell r="J96" t="str">
            <v>Reparación de Baranda para puentes</v>
          </cell>
          <cell r="K96" t="str">
            <v>m</v>
          </cell>
          <cell r="L96" t="str">
            <v>MCV2015</v>
          </cell>
          <cell r="M96">
            <v>603</v>
          </cell>
          <cell r="N96" t="str">
            <v>333 - 344</v>
          </cell>
          <cell r="O96" t="str">
            <v>REPARACIÓN PARCIAL O REPOSICIÓN TOTAL DE BARANDAS DE PUENTES</v>
          </cell>
          <cell r="Q96" t="str">
            <v>CV.603.02</v>
          </cell>
        </row>
        <row r="97">
          <cell r="J97" t="str">
            <v>Suministro de atenuador de impacto, Nivel de Contención 2</v>
          </cell>
          <cell r="K97" t="str">
            <v>u</v>
          </cell>
          <cell r="L97" t="str">
            <v>MCV2015</v>
          </cell>
          <cell r="M97">
            <v>702</v>
          </cell>
          <cell r="N97" t="str">
            <v>459 - 466</v>
          </cell>
          <cell r="O97" t="str">
            <v>CONSERVACIÓN DE SISTEMAS DE CONTENCIÓN VEHICULAR</v>
          </cell>
          <cell r="Q97" t="str">
            <v>CV.702.16 (A)</v>
          </cell>
        </row>
        <row r="98">
          <cell r="J98" t="str">
            <v>Instalación de atenuador de impacto</v>
          </cell>
          <cell r="K98" t="str">
            <v>u</v>
          </cell>
          <cell r="L98" t="str">
            <v>MCV2015</v>
          </cell>
          <cell r="M98">
            <v>702</v>
          </cell>
          <cell r="N98" t="str">
            <v>459 - 466</v>
          </cell>
          <cell r="O98" t="str">
            <v>CONSERVACIÓN DE SISTEMAS DE CONTENCIÓN VEHICULAR</v>
          </cell>
          <cell r="Q98" t="str">
            <v>CV.702.17 (A)</v>
          </cell>
        </row>
        <row r="99">
          <cell r="J99" t="str">
            <v>Suministro de amortiguador de impacto, Nivel de Contención 2</v>
          </cell>
          <cell r="K99" t="str">
            <v>u</v>
          </cell>
          <cell r="L99" t="str">
            <v>MCV2015</v>
          </cell>
          <cell r="M99">
            <v>702</v>
          </cell>
          <cell r="N99" t="str">
            <v>459 - 466</v>
          </cell>
          <cell r="O99" t="str">
            <v>CONSERVACIÓN DE SISTEMAS DE CONTENCIÓN VEHICULAR</v>
          </cell>
          <cell r="Q99" t="str">
            <v>CV.702.16 (B)</v>
          </cell>
        </row>
        <row r="100">
          <cell r="J100" t="str">
            <v>Instalación de amortiguador de impacto</v>
          </cell>
          <cell r="K100" t="str">
            <v>u</v>
          </cell>
          <cell r="L100" t="str">
            <v>MCV2015</v>
          </cell>
          <cell r="M100">
            <v>702</v>
          </cell>
          <cell r="N100" t="str">
            <v>459 - 466</v>
          </cell>
          <cell r="O100" t="str">
            <v>CONSERVACIÓN DE SISTEMAS DE CONTENCIÓN VEHICULAR</v>
          </cell>
          <cell r="Q100" t="str">
            <v>CV.702.17 (B)</v>
          </cell>
        </row>
        <row r="101">
          <cell r="J101" t="str">
            <v>Remoción de atenuador de impacto</v>
          </cell>
          <cell r="K101" t="str">
            <v>u</v>
          </cell>
          <cell r="L101" t="str">
            <v>MCV2015</v>
          </cell>
          <cell r="M101">
            <v>702</v>
          </cell>
          <cell r="N101" t="str">
            <v>459 - 466</v>
          </cell>
          <cell r="O101" t="str">
            <v>CONSERVACIÓN DE SISTEMAS DE CONTENCIÓN VEHICULAR</v>
          </cell>
          <cell r="Q101" t="str">
            <v>CV.702.18 (A)</v>
          </cell>
        </row>
        <row r="102">
          <cell r="J102" t="str">
            <v>Remoción de amortiguador de impacto</v>
          </cell>
          <cell r="K102" t="str">
            <v>u</v>
          </cell>
          <cell r="L102" t="str">
            <v>MCV2015</v>
          </cell>
          <cell r="M102">
            <v>702</v>
          </cell>
          <cell r="N102" t="str">
            <v>459 - 466</v>
          </cell>
          <cell r="O102" t="str">
            <v>CONSERVACIÓN DE SISTEMAS DE CONTENCIÓN VEHICULAR</v>
          </cell>
          <cell r="Q102" t="str">
            <v>CV.702.18 (B)</v>
          </cell>
        </row>
        <row r="103">
          <cell r="J103" t="str">
            <v>Suministro de transición entre sistemas de doble honda a New Jersey</v>
          </cell>
          <cell r="K103" t="str">
            <v>u</v>
          </cell>
          <cell r="L103" t="str">
            <v>MCV2015</v>
          </cell>
          <cell r="M103">
            <v>702</v>
          </cell>
          <cell r="N103" t="str">
            <v>459 - 466</v>
          </cell>
          <cell r="O103" t="str">
            <v>CONSERVACIÓN DE SISTEMAS DE CONTENCIÓN VEHICULAR</v>
          </cell>
          <cell r="Q103" t="str">
            <v>CV.702.22</v>
          </cell>
        </row>
        <row r="104">
          <cell r="J104" t="str">
            <v>Instalación de transición entre sistemas</v>
          </cell>
          <cell r="K104" t="str">
            <v>u</v>
          </cell>
          <cell r="L104" t="str">
            <v>MCV2015</v>
          </cell>
          <cell r="M104">
            <v>702</v>
          </cell>
          <cell r="N104" t="str">
            <v>459 - 466</v>
          </cell>
          <cell r="O104" t="str">
            <v>CONSERVACIÓN DE SISTEMAS DE CONTENCIÓN VEHICULAR</v>
          </cell>
          <cell r="Q104" t="str">
            <v>CV.702.23</v>
          </cell>
        </row>
        <row r="105">
          <cell r="J105" t="str">
            <v>Demarcación de cordón de caño</v>
          </cell>
          <cell r="K105" t="str">
            <v>m</v>
          </cell>
          <cell r="L105" t="str">
            <v>MCV2015</v>
          </cell>
          <cell r="M105">
            <v>703</v>
          </cell>
          <cell r="N105" t="str">
            <v>467 - 474</v>
          </cell>
          <cell r="O105" t="str">
            <v>MANTENIMIENTO DE LA DEMARCACIÓN VIAL HORIZONTAL</v>
          </cell>
          <cell r="Q105" t="str">
            <v>CV.703.07</v>
          </cell>
        </row>
        <row r="106">
          <cell r="J106" t="str">
            <v>Diseño estructural de pasarelas peatonales en puentes</v>
          </cell>
          <cell r="K106" t="str">
            <v>u</v>
          </cell>
          <cell r="L106" t="str">
            <v>MCV2015</v>
          </cell>
          <cell r="M106">
            <v>708</v>
          </cell>
          <cell r="N106" t="str">
            <v>497 - 501</v>
          </cell>
          <cell r="O106" t="str">
            <v>DISEÑO Y CONSTRUCCIÓN DE PASARELAS PEATONALES EN PUENTES EXISTENTES</v>
          </cell>
          <cell r="Q106" t="str">
            <v>CV.708.01</v>
          </cell>
        </row>
        <row r="107">
          <cell r="J107" t="str">
            <v>Construcción de pasarelas peatonales en puentes</v>
          </cell>
          <cell r="K107" t="str">
            <v>m</v>
          </cell>
          <cell r="L107" t="str">
            <v>MCV2015</v>
          </cell>
          <cell r="M107">
            <v>708</v>
          </cell>
          <cell r="N107" t="str">
            <v>497 - 501</v>
          </cell>
          <cell r="O107" t="str">
            <v>DISEÑO Y CONSTRUCCIÓN DE PASARELAS PEATONALES EN PUENTES EXISTENTES</v>
          </cell>
          <cell r="Q107" t="str">
            <v>CV.708.02</v>
          </cell>
        </row>
        <row r="108">
          <cell r="J108" t="str">
            <v>Conservación de pasarelas peatonales en puentes</v>
          </cell>
          <cell r="K108" t="str">
            <v>m</v>
          </cell>
          <cell r="L108" t="str">
            <v>MCV2015</v>
          </cell>
          <cell r="M108">
            <v>707</v>
          </cell>
          <cell r="N108" t="str">
            <v>492 - 496</v>
          </cell>
          <cell r="O108" t="str">
            <v>CONSERVACIÓN DE PASARELAS PEATONALES EN PUENTES</v>
          </cell>
          <cell r="Q108" t="str">
            <v>CV.707.01</v>
          </cell>
        </row>
        <row r="109">
          <cell r="J109" t="str">
            <v>Suministro e instalación de viga galvanizada para guardacamino</v>
          </cell>
          <cell r="K109" t="str">
            <v>m</v>
          </cell>
          <cell r="L109" t="str">
            <v>MCV2015</v>
          </cell>
          <cell r="M109">
            <v>702</v>
          </cell>
          <cell r="N109" t="str">
            <v>459 - 466</v>
          </cell>
          <cell r="O109" t="str">
            <v>CONSERVACIÓN DE SISTEMAS DE CONTENCIÓN VEHICULAR</v>
          </cell>
          <cell r="Q109" t="str">
            <v>CV.702.01 (A)</v>
          </cell>
        </row>
        <row r="110">
          <cell r="J110" t="str">
            <v>Suministro e instalación de postes para guardacamino</v>
          </cell>
          <cell r="K110" t="str">
            <v>m</v>
          </cell>
          <cell r="L110" t="str">
            <v>MCV2015</v>
          </cell>
          <cell r="M110">
            <v>702</v>
          </cell>
          <cell r="N110" t="str">
            <v>459 - 466</v>
          </cell>
          <cell r="O110" t="str">
            <v>CONSERVACIÓN DE SISTEMAS DE CONTENCIÓN VEHICULAR</v>
          </cell>
          <cell r="Q110" t="str">
            <v>CV.702.01 (B)</v>
          </cell>
        </row>
        <row r="111">
          <cell r="J111" t="str">
            <v>Sustitución de viga galvanizada para guardacamino</v>
          </cell>
          <cell r="K111" t="str">
            <v>m</v>
          </cell>
          <cell r="L111" t="str">
            <v>MCV2015</v>
          </cell>
          <cell r="M111">
            <v>702</v>
          </cell>
          <cell r="N111" t="str">
            <v>459 - 466</v>
          </cell>
          <cell r="O111" t="str">
            <v>CONSERVACIÓN DE SISTEMAS DE CONTENCIÓN VEHICULAR</v>
          </cell>
          <cell r="Q111" t="str">
            <v>CV.702.02 (A)</v>
          </cell>
        </row>
        <row r="112">
          <cell r="J112" t="str">
            <v>Sustitución de postes para guardacamino</v>
          </cell>
          <cell r="K112" t="str">
            <v>m</v>
          </cell>
          <cell r="L112" t="str">
            <v>MCV2015</v>
          </cell>
          <cell r="M112">
            <v>702</v>
          </cell>
          <cell r="N112" t="str">
            <v>459 - 466</v>
          </cell>
          <cell r="O112" t="str">
            <v>CONSERVACIÓN DE SISTEMAS DE CONTENCIÓN VEHICULAR</v>
          </cell>
          <cell r="Q112" t="str">
            <v>CV.702.02 (B)</v>
          </cell>
        </row>
        <row r="113">
          <cell r="J113" t="str">
            <v>Suministro e instalación de terminales de barreras de contención vehicular</v>
          </cell>
          <cell r="K113" t="str">
            <v>u</v>
          </cell>
          <cell r="L113" t="str">
            <v>MCV2015</v>
          </cell>
          <cell r="M113">
            <v>702</v>
          </cell>
          <cell r="N113" t="str">
            <v>459 - 466</v>
          </cell>
          <cell r="O113" t="str">
            <v>CONSERVACIÓN DE SISTEMAS DE CONTENCIÓN VEHICULAR</v>
          </cell>
          <cell r="Q113" t="str">
            <v>CV.702.13</v>
          </cell>
        </row>
        <row r="114">
          <cell r="J114" t="str">
            <v>Barrera de concreto colada en sitio, nivel de contención __, ancho de trabajo W _</v>
          </cell>
          <cell r="K114" t="str">
            <v>m</v>
          </cell>
          <cell r="L114" t="str">
            <v>CR2020</v>
          </cell>
          <cell r="M114">
            <v>618</v>
          </cell>
          <cell r="N114" t="str">
            <v>1137 - 1142</v>
          </cell>
          <cell r="O114" t="str">
            <v>SISTEMAS DE CONTENCIÓN VEHICULAR ////SISTEMAS DE CONTENCIÒN VEHICULAR DE CONCRETO</v>
          </cell>
          <cell r="Q114" t="str">
            <v>CR.618.01</v>
          </cell>
        </row>
        <row r="115">
          <cell r="J115" t="str">
            <v>Suministro e instalación de señales verticales, tamaño ____, código _____ (Chevron)</v>
          </cell>
          <cell r="K115" t="str">
            <v>u</v>
          </cell>
          <cell r="L115" t="str">
            <v>CR2020</v>
          </cell>
          <cell r="M115">
            <v>633</v>
          </cell>
          <cell r="N115" t="str">
            <v>1194 - 1201</v>
          </cell>
          <cell r="O115" t="str">
            <v>SEÑALIZACIÓN VIAL VERTICAL PERMANENTE</v>
          </cell>
          <cell r="Q115" t="str">
            <v>CR.633.01 (A)</v>
          </cell>
        </row>
        <row r="116">
          <cell r="J116" t="str">
            <v>InstalaciónSuministro e instalación de señales verticales, tamaño ____, código _____ de señal (Ceda)</v>
          </cell>
          <cell r="K116" t="str">
            <v>u</v>
          </cell>
          <cell r="L116" t="str">
            <v>CR2020</v>
          </cell>
          <cell r="M116">
            <v>633</v>
          </cell>
          <cell r="N116" t="str">
            <v>1194 - 1201</v>
          </cell>
          <cell r="O116" t="str">
            <v>SEÑALIZACIÓN VIAL VERTICAL PERMANENTE</v>
          </cell>
          <cell r="Q116" t="str">
            <v>CR.633.01 (B)</v>
          </cell>
        </row>
        <row r="117">
          <cell r="J117" t="str">
            <v>Suministro e instalación de señales verticales, tamaño ____, código _____ (Alto)</v>
          </cell>
          <cell r="K117" t="str">
            <v>u</v>
          </cell>
          <cell r="L117" t="str">
            <v>CR2020</v>
          </cell>
          <cell r="M117">
            <v>633</v>
          </cell>
          <cell r="N117" t="str">
            <v>1194 - 1201</v>
          </cell>
          <cell r="O117" t="str">
            <v>SEÑALIZACIÓN VIAL VERTICAL PERMANENTE</v>
          </cell>
          <cell r="Q117" t="str">
            <v>CR.633.01 (C)</v>
          </cell>
        </row>
        <row r="118">
          <cell r="J118" t="str">
            <v>Suministro e instalación de señales verticales, tamaño ____, código _____ (Despacio)</v>
          </cell>
          <cell r="K118" t="str">
            <v>u</v>
          </cell>
          <cell r="L118" t="str">
            <v>CR2020</v>
          </cell>
          <cell r="M118">
            <v>633</v>
          </cell>
          <cell r="N118" t="str">
            <v>1194 - 1201</v>
          </cell>
          <cell r="O118" t="str">
            <v>SEÑALIZACIÓN VIAL VERTICAL PERMANENTE</v>
          </cell>
          <cell r="Q118" t="str">
            <v>CR.633.01 (D)</v>
          </cell>
        </row>
        <row r="119">
          <cell r="J119" t="str">
            <v>Suministro e instalación de señales verticales, tamaño ____, código _____ (Vía Cerrada Adelante)</v>
          </cell>
          <cell r="K119" t="str">
            <v>u</v>
          </cell>
          <cell r="L119" t="str">
            <v>CR2020</v>
          </cell>
          <cell r="M119">
            <v>633</v>
          </cell>
          <cell r="N119" t="str">
            <v>1194 - 1201</v>
          </cell>
          <cell r="O119" t="str">
            <v>SEÑALIZACIÓN VIAL VERTICAL PERMANENTE</v>
          </cell>
          <cell r="Q119" t="str">
            <v>CR.633.01 (E)</v>
          </cell>
        </row>
        <row r="120">
          <cell r="J120" t="str">
            <v>Suministro e instalación de señales verticales, tamaño ____, código _____ (Emergencia Delineador)</v>
          </cell>
          <cell r="K120" t="str">
            <v>u</v>
          </cell>
          <cell r="L120" t="str">
            <v>CR2020</v>
          </cell>
          <cell r="M120">
            <v>633</v>
          </cell>
          <cell r="N120" t="str">
            <v>1194 - 1201</v>
          </cell>
          <cell r="O120" t="str">
            <v>SEÑALIZACIÓN VIAL VERTICAL PERMANENTE</v>
          </cell>
          <cell r="Q120" t="str">
            <v>CR.633.01 (F)</v>
          </cell>
        </row>
        <row r="121">
          <cell r="J121" t="str">
            <v>Suministro e instalación de señales verticales, tamaño ____, código _____(Peligro)</v>
          </cell>
          <cell r="K121" t="str">
            <v>u</v>
          </cell>
          <cell r="L121" t="str">
            <v>CR2020</v>
          </cell>
          <cell r="M121">
            <v>633</v>
          </cell>
          <cell r="N121" t="str">
            <v>1194 - 1201</v>
          </cell>
          <cell r="O121" t="str">
            <v>SEÑALIZACIÓN VIAL VERTICAL PERMANENTE</v>
          </cell>
          <cell r="Q121" t="str">
            <v>CR.633.01 (G)</v>
          </cell>
        </row>
        <row r="122">
          <cell r="J122" t="str">
            <v>Suministro e instalación de señales verticales, tamaño ____, código _____ (Cruce de Fauna)</v>
          </cell>
          <cell r="K122" t="str">
            <v>u</v>
          </cell>
          <cell r="L122" t="str">
            <v xml:space="preserve"> / Oficio DGIT-0828-2014</v>
          </cell>
          <cell r="O122" t="str">
            <v xml:space="preserve">DISPOSITIVOS DE CONTROL PERMANENTE DEL TRÁFICO / INFORME TÉCNICO MOPT Propuesta de Actividades de Conservación Vial Pasos de fauna y medidas complementarias </v>
          </cell>
          <cell r="Q122" t="str">
            <v>CR.633.01 (H)</v>
          </cell>
        </row>
        <row r="123">
          <cell r="J123" t="str">
            <v>Remoción de señales verticales, tamaño ____, código _____</v>
          </cell>
          <cell r="K123" t="str">
            <v>u</v>
          </cell>
          <cell r="L123" t="str">
            <v>CR2020</v>
          </cell>
          <cell r="M123">
            <v>633</v>
          </cell>
          <cell r="N123" t="str">
            <v>1194 - 1201</v>
          </cell>
          <cell r="O123" t="str">
            <v>SEÑALIZACIÓN VIAL VERTICAL PERMANENTE</v>
          </cell>
          <cell r="Q123" t="str">
            <v>CR.633.02</v>
          </cell>
        </row>
        <row r="124">
          <cell r="J124" t="str">
            <v>Diseño de señalización horizontal permanente</v>
          </cell>
          <cell r="K124" t="str">
            <v>km</v>
          </cell>
          <cell r="L124" t="str">
            <v>Especificación Especial</v>
          </cell>
          <cell r="M124" t="str">
            <v>Especificación Especial</v>
          </cell>
          <cell r="O124" t="str">
            <v>Diseño de demarcación horizontal</v>
          </cell>
          <cell r="P124" t="str">
            <v>x</v>
          </cell>
          <cell r="Q124" t="str">
            <v xml:space="preserve">CR.634.04 </v>
          </cell>
        </row>
        <row r="125">
          <cell r="J125" t="str">
            <v xml:space="preserve">Demarcación de línea discontinua (Línea Intermitente amarilla) </v>
          </cell>
          <cell r="K125" t="str">
            <v>km</v>
          </cell>
          <cell r="L125" t="str">
            <v>CR2020</v>
          </cell>
          <cell r="M125">
            <v>634</v>
          </cell>
          <cell r="N125" t="str">
            <v>1201 - 1206</v>
          </cell>
          <cell r="O125" t="str">
            <v>DEMARCACIÓN VIAL HORIZONTAL</v>
          </cell>
          <cell r="P125" t="str">
            <v>x</v>
          </cell>
          <cell r="Q125" t="str">
            <v>CR.634.02 (01) -A</v>
          </cell>
        </row>
        <row r="126">
          <cell r="J126" t="str">
            <v xml:space="preserve">Demarcación de línea continua (Línea Continua amarilla) </v>
          </cell>
          <cell r="K126" t="str">
            <v>km</v>
          </cell>
          <cell r="L126" t="str">
            <v>CR2020</v>
          </cell>
          <cell r="M126">
            <v>634</v>
          </cell>
          <cell r="N126" t="str">
            <v>1201 - 1206</v>
          </cell>
          <cell r="O126" t="str">
            <v>DEMARCACIÓN VIAL HORIZONTAL</v>
          </cell>
          <cell r="P126" t="str">
            <v>x</v>
          </cell>
          <cell r="Q126" t="str">
            <v>CR.634.01 (01) -A</v>
          </cell>
        </row>
        <row r="127">
          <cell r="J127" t="str">
            <v xml:space="preserve">Señalamiento tipo I (Línea continua blanca) </v>
          </cell>
          <cell r="K127" t="str">
            <v>km</v>
          </cell>
          <cell r="L127" t="str">
            <v>CR2020</v>
          </cell>
          <cell r="M127">
            <v>634</v>
          </cell>
          <cell r="N127" t="str">
            <v>1201 - 1206</v>
          </cell>
          <cell r="O127" t="str">
            <v>DEMARCACIÓN VIAL HORIZONTAL</v>
          </cell>
          <cell r="P127" t="str">
            <v>x</v>
          </cell>
          <cell r="Q127" t="str">
            <v>CR.634.01(02) - A</v>
          </cell>
        </row>
        <row r="128">
          <cell r="J128" t="str">
            <v xml:space="preserve">Señalamiento tipo I (Línea Intermitente blanca) </v>
          </cell>
          <cell r="K128" t="str">
            <v>km</v>
          </cell>
          <cell r="L128" t="str">
            <v>CR2020</v>
          </cell>
          <cell r="M128">
            <v>634</v>
          </cell>
          <cell r="N128" t="str">
            <v>1201 - 1206</v>
          </cell>
          <cell r="O128" t="str">
            <v>DEMARCACIÓN VIAL HORIZONTAL</v>
          </cell>
          <cell r="P128" t="str">
            <v>x</v>
          </cell>
          <cell r="Q128" t="str">
            <v>CR.634.02 (02) - A</v>
          </cell>
        </row>
        <row r="129">
          <cell r="J129" t="str">
            <v xml:space="preserve">Señalamiento tipo I (Línea Intermitente blanca corta) </v>
          </cell>
          <cell r="K129" t="str">
            <v>km</v>
          </cell>
          <cell r="L129" t="str">
            <v>CR2020</v>
          </cell>
          <cell r="M129">
            <v>634</v>
          </cell>
          <cell r="N129" t="str">
            <v>1201 - 1206</v>
          </cell>
          <cell r="O129" t="str">
            <v>DEMARCACIÓN VIAL HORIZONTAL</v>
          </cell>
          <cell r="P129" t="str">
            <v>x</v>
          </cell>
          <cell r="Q129" t="str">
            <v>CR.634.03 - A</v>
          </cell>
        </row>
        <row r="130">
          <cell r="J130" t="str">
            <v>Demarcación de letrero de alto</v>
          </cell>
          <cell r="K130" t="str">
            <v>u</v>
          </cell>
          <cell r="L130" t="str">
            <v>CR2020</v>
          </cell>
          <cell r="M130">
            <v>634</v>
          </cell>
          <cell r="N130" t="str">
            <v>1201 - 1206</v>
          </cell>
          <cell r="O130" t="str">
            <v>DEMARCACIÓN VIAL HORIZONTAL</v>
          </cell>
          <cell r="P130" t="str">
            <v>x</v>
          </cell>
          <cell r="Q130" t="str">
            <v>CR.634.07 - A</v>
          </cell>
        </row>
        <row r="131">
          <cell r="J131" t="str">
            <v>Demarcación de letrero de ceda</v>
          </cell>
          <cell r="K131" t="str">
            <v>u</v>
          </cell>
          <cell r="L131" t="str">
            <v>CR2020</v>
          </cell>
          <cell r="M131">
            <v>634</v>
          </cell>
          <cell r="N131" t="str">
            <v>1201 - 1206</v>
          </cell>
          <cell r="O131" t="str">
            <v>DEMARCACIÓN VIAL HORIZONTAL</v>
          </cell>
          <cell r="P131" t="str">
            <v>x</v>
          </cell>
          <cell r="Q131" t="str">
            <v>CR.634.08 - A</v>
          </cell>
        </row>
        <row r="132">
          <cell r="J132" t="str">
            <v>Demarcación de letrero de velocidad máxima</v>
          </cell>
          <cell r="K132" t="str">
            <v>u</v>
          </cell>
          <cell r="L132" t="str">
            <v>CR2020</v>
          </cell>
          <cell r="M132">
            <v>634</v>
          </cell>
          <cell r="N132" t="str">
            <v>1201 - 1206</v>
          </cell>
          <cell r="O132" t="str">
            <v>DEMARCACIÓN VIAL HORIZONTAL</v>
          </cell>
          <cell r="P132" t="str">
            <v>x</v>
          </cell>
          <cell r="Q132" t="str">
            <v>CR.634.10 - A</v>
          </cell>
        </row>
        <row r="133">
          <cell r="J133" t="str">
            <v>Demarcación de letrero de escuela</v>
          </cell>
          <cell r="K133" t="str">
            <v>u</v>
          </cell>
          <cell r="L133" t="str">
            <v>CR2020</v>
          </cell>
          <cell r="M133">
            <v>634</v>
          </cell>
          <cell r="N133" t="str">
            <v>1201 - 1206</v>
          </cell>
          <cell r="O133" t="str">
            <v>DEMARCACIÓN VIAL HORIZONTAL</v>
          </cell>
          <cell r="P133" t="str">
            <v>x</v>
          </cell>
          <cell r="Q133" t="str">
            <v>CR.634.09 - A</v>
          </cell>
        </row>
        <row r="134">
          <cell r="J134" t="str">
            <v>Demarcación de letrero de solo</v>
          </cell>
          <cell r="K134" t="str">
            <v>u</v>
          </cell>
          <cell r="L134" t="str">
            <v>CR2020</v>
          </cell>
          <cell r="M134">
            <v>634</v>
          </cell>
          <cell r="N134" t="str">
            <v>1201 - 1206</v>
          </cell>
          <cell r="O134" t="str">
            <v>DEMARCACIÓN VIAL HORIZONTAL</v>
          </cell>
          <cell r="P134" t="str">
            <v>x</v>
          </cell>
          <cell r="Q134" t="str">
            <v>CR.634.12 - A</v>
          </cell>
        </row>
        <row r="135">
          <cell r="J135" t="str">
            <v>Demarcación de pasos peatonales tipo cebra</v>
          </cell>
          <cell r="K135" t="str">
            <v>m2</v>
          </cell>
          <cell r="L135" t="str">
            <v>CR2020</v>
          </cell>
          <cell r="M135">
            <v>634</v>
          </cell>
          <cell r="N135" t="str">
            <v>1201 - 1206</v>
          </cell>
          <cell r="O135" t="str">
            <v>DEMARCACIÓN VIAL HORIZONTAL</v>
          </cell>
          <cell r="P135" t="str">
            <v>x</v>
          </cell>
          <cell r="Q135" t="str">
            <v>CR.634.16 - A</v>
          </cell>
        </row>
        <row r="136">
          <cell r="J136" t="str">
            <v>Demarcación de flechas direccionales</v>
          </cell>
          <cell r="K136" t="str">
            <v>u</v>
          </cell>
          <cell r="L136" t="str">
            <v>CR2020</v>
          </cell>
          <cell r="M136">
            <v>634</v>
          </cell>
          <cell r="N136" t="str">
            <v>1201 - 1206</v>
          </cell>
          <cell r="O136" t="str">
            <v>DEMARCACIÓN VIAL HORIZONTAL</v>
          </cell>
          <cell r="P136" t="str">
            <v>x</v>
          </cell>
          <cell r="Q136" t="str">
            <v>CR.634.05 - A</v>
          </cell>
        </row>
        <row r="137">
          <cell r="J137" t="str">
            <v>Demarcación de letrero de cruce de ferrocarril</v>
          </cell>
          <cell r="K137" t="str">
            <v>u</v>
          </cell>
          <cell r="L137" t="str">
            <v>CR2020</v>
          </cell>
          <cell r="M137">
            <v>634</v>
          </cell>
          <cell r="N137" t="str">
            <v>1201 - 1206</v>
          </cell>
          <cell r="O137" t="str">
            <v>DEMARCACIÓN VIAL HORIZONTAL</v>
          </cell>
          <cell r="P137" t="str">
            <v>x</v>
          </cell>
          <cell r="Q137" t="str">
            <v>CR.634.11 - A</v>
          </cell>
        </row>
        <row r="138">
          <cell r="J138" t="str">
            <v>Demarcación de isla de canalización (Isla de Canalización Amarilla)</v>
          </cell>
          <cell r="K138" t="str">
            <v>m2</v>
          </cell>
          <cell r="L138" t="str">
            <v>CR2020</v>
          </cell>
          <cell r="M138">
            <v>634</v>
          </cell>
          <cell r="N138" t="str">
            <v>1201 - 1206</v>
          </cell>
          <cell r="O138" t="str">
            <v>DEMARCACIÓN VIAL HORIZONTAL</v>
          </cell>
          <cell r="P138" t="str">
            <v>x</v>
          </cell>
          <cell r="Q138" t="str">
            <v>CR.634.20 (01)- A</v>
          </cell>
        </row>
        <row r="139">
          <cell r="J139" t="str">
            <v>Demarcación de isla de canalización (Isla de Canalización Blanca)</v>
          </cell>
          <cell r="K139" t="str">
            <v>m2</v>
          </cell>
          <cell r="L139" t="str">
            <v>CR2020</v>
          </cell>
          <cell r="M139">
            <v>634</v>
          </cell>
          <cell r="N139" t="str">
            <v>1201 - 1206</v>
          </cell>
          <cell r="O139" t="str">
            <v>DEMARCACIÓN VIAL HORIZONTAL</v>
          </cell>
          <cell r="P139" t="str">
            <v>x</v>
          </cell>
          <cell r="Q139" t="str">
            <v>CR.634.20 (02)- A</v>
          </cell>
        </row>
        <row r="140">
          <cell r="J140" t="str">
            <v xml:space="preserve">Demarcación de línea discontinua (Línea Intermitente amarilla) </v>
          </cell>
          <cell r="K140" t="str">
            <v>km</v>
          </cell>
          <cell r="L140" t="str">
            <v>CR2020</v>
          </cell>
          <cell r="M140">
            <v>634</v>
          </cell>
          <cell r="N140" t="str">
            <v>1201 - 1206</v>
          </cell>
          <cell r="O140" t="str">
            <v>DEMARCACIÓN VIAL HORIZONTAL</v>
          </cell>
          <cell r="P140" t="str">
            <v>x</v>
          </cell>
          <cell r="Q140" t="str">
            <v>CR.634.02 (01) –I</v>
          </cell>
        </row>
        <row r="141">
          <cell r="J141" t="str">
            <v xml:space="preserve">Demarcación de línea continua (Línea Continua amarilla) </v>
          </cell>
          <cell r="K141" t="str">
            <v>km</v>
          </cell>
          <cell r="L141" t="str">
            <v>CR2020</v>
          </cell>
          <cell r="M141">
            <v>634</v>
          </cell>
          <cell r="N141" t="str">
            <v>1201 - 1206</v>
          </cell>
          <cell r="O141" t="str">
            <v>DEMARCACIÓN VIAL HORIZONTAL</v>
          </cell>
          <cell r="P141" t="str">
            <v>x</v>
          </cell>
          <cell r="Q141" t="str">
            <v>CR.634.01 (01) –I</v>
          </cell>
        </row>
        <row r="142">
          <cell r="J142" t="str">
            <v xml:space="preserve">Señalamiento tipo I (Línea continua blanca) </v>
          </cell>
          <cell r="K142" t="str">
            <v>km</v>
          </cell>
          <cell r="L142" t="str">
            <v>CR2020</v>
          </cell>
          <cell r="M142">
            <v>634</v>
          </cell>
          <cell r="N142" t="str">
            <v>1201 - 1206</v>
          </cell>
          <cell r="O142" t="str">
            <v>DEMARCACIÓN VIAL HORIZONTAL</v>
          </cell>
          <cell r="Q142" t="str">
            <v>CR.634.01(02) – I</v>
          </cell>
        </row>
        <row r="143">
          <cell r="J143" t="str">
            <v xml:space="preserve">Señalamiento tipo I (Línea Intermitente blanca) </v>
          </cell>
          <cell r="K143" t="str">
            <v>km</v>
          </cell>
          <cell r="L143" t="str">
            <v>CR2020</v>
          </cell>
          <cell r="M143">
            <v>634</v>
          </cell>
          <cell r="N143" t="str">
            <v>1201 - 1206</v>
          </cell>
          <cell r="O143" t="str">
            <v>DEMARCACIÓN VIAL HORIZONTAL</v>
          </cell>
          <cell r="Q143" t="str">
            <v>CR.634.02 (02) - I</v>
          </cell>
        </row>
        <row r="144">
          <cell r="J144" t="str">
            <v xml:space="preserve">Señalamiento tipo I (Línea Intermitente blanca corta) </v>
          </cell>
          <cell r="K144" t="str">
            <v>km</v>
          </cell>
          <cell r="L144" t="str">
            <v>CR2020</v>
          </cell>
          <cell r="M144">
            <v>634</v>
          </cell>
          <cell r="N144" t="str">
            <v>1201 - 1206</v>
          </cell>
          <cell r="O144" t="str">
            <v>DEMARCACIÓN VIAL HORIZONTAL</v>
          </cell>
          <cell r="Q144" t="str">
            <v>CR.634.03 – I</v>
          </cell>
        </row>
        <row r="145">
          <cell r="J145" t="str">
            <v>Demarcación de letrero de alto</v>
          </cell>
          <cell r="K145" t="str">
            <v>u</v>
          </cell>
          <cell r="L145" t="str">
            <v>CR2020</v>
          </cell>
          <cell r="M145">
            <v>634</v>
          </cell>
          <cell r="N145" t="str">
            <v>1201 - 1206</v>
          </cell>
          <cell r="O145" t="str">
            <v>DEMARCACIÓN VIAL HORIZONTAL</v>
          </cell>
          <cell r="P145" t="str">
            <v>x</v>
          </cell>
          <cell r="Q145" t="str">
            <v>CR.634.07 – I</v>
          </cell>
        </row>
        <row r="146">
          <cell r="J146" t="str">
            <v>Demarcación de letrero de ceda</v>
          </cell>
          <cell r="K146" t="str">
            <v>u</v>
          </cell>
          <cell r="L146" t="str">
            <v>CR2020</v>
          </cell>
          <cell r="M146">
            <v>634</v>
          </cell>
          <cell r="N146" t="str">
            <v>1201 - 1206</v>
          </cell>
          <cell r="O146" t="str">
            <v>DEMARCACIÓN VIAL HORIZONTAL</v>
          </cell>
          <cell r="P146" t="str">
            <v>x</v>
          </cell>
          <cell r="Q146" t="str">
            <v>CR.634.08 -I</v>
          </cell>
        </row>
        <row r="147">
          <cell r="J147" t="str">
            <v>Demarcación de letrero de velocidad máxima</v>
          </cell>
          <cell r="K147" t="str">
            <v>u</v>
          </cell>
          <cell r="L147" t="str">
            <v>CR2020</v>
          </cell>
          <cell r="M147">
            <v>634</v>
          </cell>
          <cell r="N147" t="str">
            <v>1201 - 1206</v>
          </cell>
          <cell r="O147" t="str">
            <v>DEMARCACIÓN VIAL HORIZONTAL</v>
          </cell>
          <cell r="P147" t="str">
            <v>x</v>
          </cell>
          <cell r="Q147" t="str">
            <v>CR.634.10 – I</v>
          </cell>
        </row>
        <row r="148">
          <cell r="J148" t="str">
            <v>Demarcación de letrero de escuela</v>
          </cell>
          <cell r="K148" t="str">
            <v>u</v>
          </cell>
          <cell r="L148" t="str">
            <v>CR2020</v>
          </cell>
          <cell r="M148">
            <v>634</v>
          </cell>
          <cell r="N148" t="str">
            <v>1201 - 1206</v>
          </cell>
          <cell r="O148" t="str">
            <v>DEMARCACIÓN VIAL HORIZONTAL</v>
          </cell>
          <cell r="P148" t="str">
            <v>x</v>
          </cell>
          <cell r="Q148" t="str">
            <v>CR.634.09 – I</v>
          </cell>
        </row>
        <row r="149">
          <cell r="J149" t="str">
            <v>Demarcación de letrero de solo</v>
          </cell>
          <cell r="K149" t="str">
            <v>u</v>
          </cell>
          <cell r="L149" t="str">
            <v>CR2020</v>
          </cell>
          <cell r="M149">
            <v>634</v>
          </cell>
          <cell r="N149" t="str">
            <v>1201 - 1206</v>
          </cell>
          <cell r="O149" t="str">
            <v>DEMARCACIÓN VIAL HORIZONTAL</v>
          </cell>
          <cell r="P149" t="str">
            <v>x</v>
          </cell>
          <cell r="Q149" t="str">
            <v>CR.634.12 – I</v>
          </cell>
        </row>
        <row r="150">
          <cell r="J150" t="str">
            <v>Demarcación de pasos peatonales tipo cebra</v>
          </cell>
          <cell r="K150" t="str">
            <v>m2</v>
          </cell>
          <cell r="L150" t="str">
            <v>CR2020</v>
          </cell>
          <cell r="M150">
            <v>634</v>
          </cell>
          <cell r="N150" t="str">
            <v>1201 - 1206</v>
          </cell>
          <cell r="O150" t="str">
            <v>DEMARCACIÓN VIAL HORIZONTAL</v>
          </cell>
          <cell r="P150" t="str">
            <v>x</v>
          </cell>
          <cell r="Q150" t="str">
            <v>CR.634.16 – I</v>
          </cell>
        </row>
        <row r="151">
          <cell r="J151" t="str">
            <v>Demarcación de flechas direccionales</v>
          </cell>
          <cell r="K151" t="str">
            <v>u</v>
          </cell>
          <cell r="L151" t="str">
            <v>CR2020</v>
          </cell>
          <cell r="M151">
            <v>634</v>
          </cell>
          <cell r="N151" t="str">
            <v>1201 - 1206</v>
          </cell>
          <cell r="O151" t="str">
            <v>DEMARCACIÓN VIAL HORIZONTAL</v>
          </cell>
          <cell r="P151" t="str">
            <v>x</v>
          </cell>
          <cell r="Q151" t="str">
            <v>CR.634.05 – I</v>
          </cell>
        </row>
        <row r="152">
          <cell r="J152" t="str">
            <v>Demarcación de letrero de cruce de ferrocarril</v>
          </cell>
          <cell r="K152" t="str">
            <v>u</v>
          </cell>
          <cell r="L152" t="str">
            <v>CR2020</v>
          </cell>
          <cell r="M152">
            <v>634</v>
          </cell>
          <cell r="N152" t="str">
            <v>1201 - 1206</v>
          </cell>
          <cell r="O152" t="str">
            <v>DEMARCACIÓN VIAL HORIZONTAL</v>
          </cell>
          <cell r="P152" t="str">
            <v>x</v>
          </cell>
          <cell r="Q152" t="str">
            <v>CR.634.11 – I</v>
          </cell>
        </row>
        <row r="153">
          <cell r="J153" t="str">
            <v xml:space="preserve">Demarcación de isla de canalización (Isla de Canalización Amarilla) </v>
          </cell>
          <cell r="K153" t="str">
            <v>m2</v>
          </cell>
          <cell r="L153" t="str">
            <v>CR2020</v>
          </cell>
          <cell r="M153">
            <v>634</v>
          </cell>
          <cell r="N153" t="str">
            <v>1201 - 1206</v>
          </cell>
          <cell r="O153" t="str">
            <v>DEMARCACIÓN VIAL HORIZONTAL</v>
          </cell>
          <cell r="P153" t="str">
            <v>x</v>
          </cell>
          <cell r="Q153" t="str">
            <v>CR.634.20 (01)– I</v>
          </cell>
        </row>
        <row r="154">
          <cell r="J154" t="str">
            <v xml:space="preserve">Demarcación de isla de canalización (Isla de Canalización Blanca) </v>
          </cell>
          <cell r="K154" t="str">
            <v>m2</v>
          </cell>
          <cell r="L154" t="str">
            <v>CR2020</v>
          </cell>
          <cell r="M154">
            <v>634</v>
          </cell>
          <cell r="N154" t="str">
            <v>1201 - 1206</v>
          </cell>
          <cell r="O154" t="str">
            <v>DEMARCACIÓN VIAL HORIZONTAL</v>
          </cell>
          <cell r="Q154" t="str">
            <v>CR.634.20 (02)- I</v>
          </cell>
        </row>
        <row r="155">
          <cell r="J155" t="str">
            <v xml:space="preserve">Señales rígidas sobre pavimento (Captaluces 2 Cara Roja) </v>
          </cell>
          <cell r="K155" t="str">
            <v>u</v>
          </cell>
          <cell r="L155" t="str">
            <v>CR2020</v>
          </cell>
          <cell r="M155">
            <v>634</v>
          </cell>
          <cell r="N155" t="str">
            <v>1201 - 1206</v>
          </cell>
          <cell r="O155" t="str">
            <v>DEMARCACIÓN VIAL HORIZONTAL</v>
          </cell>
          <cell r="P155" t="str">
            <v>x</v>
          </cell>
          <cell r="Q155" t="str">
            <v>CR.634.15 (A)</v>
          </cell>
        </row>
        <row r="156">
          <cell r="J156" t="str">
            <v xml:space="preserve">Señales rígidas sobre pavimento (Captaluces 2 Caras Amarillas) </v>
          </cell>
          <cell r="K156" t="str">
            <v>u</v>
          </cell>
          <cell r="L156" t="str">
            <v>CR2020</v>
          </cell>
          <cell r="M156">
            <v>634</v>
          </cell>
          <cell r="N156" t="str">
            <v>1201 - 1206</v>
          </cell>
          <cell r="O156" t="str">
            <v>DEMARCACIÓN VIAL HORIZONTAL</v>
          </cell>
          <cell r="P156" t="str">
            <v>x</v>
          </cell>
          <cell r="Q156" t="str">
            <v>CR.634.15 (B)</v>
          </cell>
        </row>
        <row r="157">
          <cell r="J157" t="str">
            <v xml:space="preserve">Señales rígidas sobre pavimento (Captaluces 1 Cara blanca) </v>
          </cell>
          <cell r="K157" t="str">
            <v>u</v>
          </cell>
          <cell r="L157" t="str">
            <v>CR2020</v>
          </cell>
          <cell r="M157">
            <v>634</v>
          </cell>
          <cell r="N157" t="str">
            <v>1201 - 1206</v>
          </cell>
          <cell r="O157" t="str">
            <v>DEMARCACIÓN VIAL HORIZONTAL</v>
          </cell>
          <cell r="P157" t="str">
            <v>x</v>
          </cell>
          <cell r="Q157" t="str">
            <v xml:space="preserve">CR.634.14 </v>
          </cell>
        </row>
        <row r="158">
          <cell r="J158" t="str">
            <v xml:space="preserve">Señales rígidas sobre pavimento (Captaluces 1 Cara blanca 1 Cara roja) </v>
          </cell>
          <cell r="K158" t="str">
            <v>u</v>
          </cell>
          <cell r="L158" t="str">
            <v>CR2020</v>
          </cell>
          <cell r="M158">
            <v>634</v>
          </cell>
          <cell r="N158" t="str">
            <v>1201 - 1206</v>
          </cell>
          <cell r="O158" t="str">
            <v>DEMARCACIÓN VIAL HORIZONTAL</v>
          </cell>
          <cell r="P158" t="str">
            <v>x</v>
          </cell>
          <cell r="Q158" t="str">
            <v>CR.634.15 C</v>
          </cell>
        </row>
        <row r="159">
          <cell r="J159" t="str">
            <v>Limpieza profunda de la superficie a demarcar</v>
          </cell>
          <cell r="K159" t="str">
            <v>km</v>
          </cell>
          <cell r="L159" t="str">
            <v>MCV2015</v>
          </cell>
          <cell r="M159">
            <v>703</v>
          </cell>
          <cell r="N159" t="str">
            <v>467 - 474</v>
          </cell>
          <cell r="O159" t="str">
            <v>SEÑALIZACIÓN HORIZONTAL PERMANENTE</v>
          </cell>
          <cell r="P159" t="str">
            <v>x</v>
          </cell>
          <cell r="Q159" t="str">
            <v>CV.703.01</v>
          </cell>
        </row>
        <row r="160">
          <cell r="J160" t="str">
            <v>Sellador (primer)</v>
          </cell>
          <cell r="K160" t="str">
            <v>km</v>
          </cell>
          <cell r="L160" t="str">
            <v>MCV2015</v>
          </cell>
          <cell r="M160">
            <v>704</v>
          </cell>
          <cell r="N160" t="str">
            <v>467 - 474</v>
          </cell>
          <cell r="O160" t="str">
            <v>SEÑALIZACIÓN HORIZONTAL PERMANENTE</v>
          </cell>
          <cell r="P160" t="str">
            <v>x</v>
          </cell>
          <cell r="Q160" t="str">
            <v>CV.703.25</v>
          </cell>
        </row>
        <row r="161">
          <cell r="J161" t="str">
            <v>Suministro y colocación de postes delineadores abatibles</v>
          </cell>
          <cell r="K161" t="str">
            <v>u</v>
          </cell>
          <cell r="L161" t="str">
            <v>Especificación Especial</v>
          </cell>
          <cell r="M161" t="str">
            <v>Especificación Especial</v>
          </cell>
          <cell r="O161" t="str">
            <v>SEÑALIZACIÓN HORIZONTAL PERMANENTE</v>
          </cell>
          <cell r="Q161" t="str">
            <v>S/N</v>
          </cell>
        </row>
        <row r="162">
          <cell r="J162" t="str">
            <v>Suministro y colocación de tachuelones de aluminio</v>
          </cell>
          <cell r="K162" t="str">
            <v>u</v>
          </cell>
          <cell r="L162" t="str">
            <v>Especificación Especial</v>
          </cell>
          <cell r="M162" t="str">
            <v>Especificación Especial</v>
          </cell>
          <cell r="O162" t="str">
            <v>SEÑALIZACIÓN HORIZONTAL PERMANENTE</v>
          </cell>
          <cell r="Q162" t="str">
            <v>S/N</v>
          </cell>
        </row>
        <row r="163">
          <cell r="J163" t="str">
            <v xml:space="preserve">Perfilado de pavimento para borrado de demarcación horizontal </v>
          </cell>
          <cell r="K163" t="str">
            <v>m2</v>
          </cell>
          <cell r="L163" t="str">
            <v>Especificación Especial</v>
          </cell>
          <cell r="M163" t="str">
            <v>Especificación Especial</v>
          </cell>
          <cell r="N163">
            <v>167</v>
          </cell>
          <cell r="O163" t="str">
            <v>PERFILADO DE PAVIMENTO PARA BORRADO DE DEMARCACIÓN HORIZONTAL</v>
          </cell>
          <cell r="P163" t="str">
            <v>X</v>
          </cell>
          <cell r="Q163" t="str">
            <v>CR.415.01</v>
          </cell>
        </row>
        <row r="164">
          <cell r="J164" t="str">
            <v>Pintura para estructuras de acero</v>
          </cell>
          <cell r="K164" t="str">
            <v>m2</v>
          </cell>
          <cell r="L164" t="str">
            <v>CR2020</v>
          </cell>
          <cell r="M164">
            <v>708</v>
          </cell>
          <cell r="N164" t="str">
            <v>1291 - 1294</v>
          </cell>
          <cell r="O164" t="str">
            <v>PINTURA</v>
          </cell>
          <cell r="Q164" t="str">
            <v>CR.708.05</v>
          </cell>
        </row>
        <row r="165">
          <cell r="J165" t="str">
            <v>Marcos metálicos y parrillas</v>
          </cell>
          <cell r="K165" t="str">
            <v>u</v>
          </cell>
          <cell r="L165" t="str">
            <v>CR2020</v>
          </cell>
          <cell r="M165">
            <v>604</v>
          </cell>
          <cell r="N165" t="str">
            <v>1045 - 1049</v>
          </cell>
          <cell r="O165" t="str">
            <v>POZOS DE REGISTRO, TOMAS Y TRAGANTES</v>
          </cell>
          <cell r="Q165" t="str">
            <v>CR.604.09</v>
          </cell>
        </row>
        <row r="166">
          <cell r="J166" t="str">
            <v>Tapas de cabezales y cajas de registro</v>
          </cell>
          <cell r="K166" t="str">
            <v>u</v>
          </cell>
          <cell r="L166" t="str">
            <v>CR2020</v>
          </cell>
          <cell r="M166">
            <v>604</v>
          </cell>
          <cell r="N166" t="str">
            <v>1045 - 1049</v>
          </cell>
          <cell r="O166" t="str">
            <v>POZOS DE REGISTRO, TOMAS Y TRAGANTES</v>
          </cell>
          <cell r="Q166" t="str">
            <v>CR.604.07</v>
          </cell>
        </row>
        <row r="167">
          <cell r="J167" t="str">
            <v>Pavimento de adoquines de concreto hidráulico</v>
          </cell>
          <cell r="K167" t="str">
            <v>m2</v>
          </cell>
          <cell r="L167" t="str">
            <v>CR2020</v>
          </cell>
          <cell r="M167">
            <v>504</v>
          </cell>
          <cell r="N167" t="str">
            <v>712-725</v>
          </cell>
          <cell r="O167" t="str">
            <v>PAVIMENTO DE ADOUINES DE CONCRETO HIDRÁULICO</v>
          </cell>
          <cell r="Q167" t="str">
            <v>CR.504.01</v>
          </cell>
        </row>
        <row r="168">
          <cell r="J168" t="str">
            <v>Base reciclada estabilizada con cemento tipo BE-25</v>
          </cell>
          <cell r="K168" t="str">
            <v>m3</v>
          </cell>
          <cell r="L168" t="str">
            <v>CR2020</v>
          </cell>
          <cell r="M168">
            <v>416</v>
          </cell>
          <cell r="N168" t="str">
            <v>417 - 449</v>
          </cell>
          <cell r="O168" t="str">
            <v>BASE ESTABILIZADA</v>
          </cell>
          <cell r="P168" t="str">
            <v>x</v>
          </cell>
          <cell r="Q168" t="str">
            <v>CR.302.01</v>
          </cell>
        </row>
      </sheetData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A01FFAA-53FD-4D93-926D-01C5BA3163F4}" name="Tabla14" displayName="Tabla14" ref="A5:G155" totalsRowShown="0">
  <autoFilter ref="A5:G155" xr:uid="{93EF3AFE-E2C6-498E-85F3-3C546550DAF2}"/>
  <tableColumns count="7">
    <tableColumn id="1" xr3:uid="{097F4085-F06B-4326-B11A-E9C9CCC9E532}" name="Ruta" dataDxfId="31"/>
    <tableColumn id="2" xr3:uid="{9E6F0388-C78D-403B-A7F4-0A348421FD86}" name="Sección de Control" dataDxfId="30"/>
    <tableColumn id="3" xr3:uid="{FA782C11-4078-44A0-B8CA-36E9CAC2F572}" name="Estacionamiento inicial" dataDxfId="29"/>
    <tableColumn id="4" xr3:uid="{D39B723B-77DC-46B8-8BD7-11991183E2F2}" name="Estacionamiento final" dataDxfId="28"/>
    <tableColumn id="5" xr3:uid="{A0D590B7-FB0F-4B2D-8C0B-E46D4A796C3D}" name="Longitud" dataDxfId="27"/>
    <tableColumn id="6" xr3:uid="{D4C3EB7A-3681-4BB4-96F9-4156CBCB0701}" name="Descripción" dataDxfId="26"/>
    <tableColumn id="7" xr3:uid="{A9F26BCE-8605-4548-BBDD-9F72523B511E}" name="Km">
      <calculatedColumnFormula>+"km Inicial "&amp;C6&amp;" km Final "&amp;D6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A1A3AE-45A1-40E8-8596-A2EE537A7DE8}" name="Tabla2" displayName="Tabla2" ref="C11:J162" totalsRowShown="0" headerRowDxfId="25" headerRowBorderDxfId="24" tableBorderDxfId="23" headerRowCellStyle="Normal 2">
  <autoFilter ref="C11:J162" xr:uid="{00000000-0009-0000-0000-000026000000}"/>
  <tableColumns count="8">
    <tableColumn id="1" xr3:uid="{29F20913-A04D-4C60-9C52-C90AE544D37E}" name="RUTA" dataDxfId="22" dataCellStyle="Normal 2"/>
    <tableColumn id="2" xr3:uid="{6BE5DD70-E20E-4E3F-97CA-110CE69F3D98}" name="SECCIÓN CONTROL" dataDxfId="21" dataCellStyle="Normal 2"/>
    <tableColumn id="3" xr3:uid="{FB640CEA-FC5F-495C-A132-0B6A966ECF14}" name="DESCRIPCIÓN" dataDxfId="20" dataCellStyle="Normal 2"/>
    <tableColumn id="4" xr3:uid="{ED782BB7-51E7-4A13-953F-13E727679EE2}" name="LONGITUD A CONSERVAR" dataDxfId="19" dataCellStyle="Normal 2"/>
    <tableColumn id="8" xr3:uid="{2D05741D-376F-42B5-A96F-3490EA78FB7C}" name="Columna2" dataDxfId="18" dataCellStyle="Normal 2">
      <calculatedColumnFormula>+"km Inicial  "&amp;L12&amp;"; km Final "&amp;M12</calculatedColumnFormula>
    </tableColumn>
    <tableColumn id="5" xr3:uid="{4CACEE18-26CC-41B1-86BE-1C0BDF6A83BC}" name="Rutas" dataDxfId="17" dataCellStyle="Normal 2"/>
    <tableColumn id="6" xr3:uid="{35959B6F-EB75-4A67-A583-17C14EA210E6}" name="canton" dataCellStyle="Normal 2"/>
    <tableColumn id="7" xr3:uid="{A821EA43-A25B-417F-9EAD-612E5A942440}" name="Columna1" dataDxfId="16" dataCellStyle="Normal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1DE41A-6E38-4ECC-B907-7C3337F4DFA2}" name="Tabla1" displayName="Tabla1" ref="B3:N186" totalsRowShown="0" headerRowDxfId="15" dataDxfId="13" headerRowBorderDxfId="14" tableBorderDxfId="12">
  <autoFilter ref="B3:N186" xr:uid="{2D1DE41A-6E38-4ECC-B907-7C3337F4DFA2}"/>
  <tableColumns count="13">
    <tableColumn id="1" xr3:uid="{B69B4D47-74F6-40C9-9D1B-8C227D8B67F3}" name="Reglón de Pago" dataDxfId="11"/>
    <tableColumn id="2" xr3:uid="{E5D3E06A-7A35-4FC6-B1CE-177109339BFE}" name="Descripción" dataDxfId="10"/>
    <tableColumn id="3" xr3:uid="{0E40C28B-4D9B-459B-858F-1D86BCC25E47}" name="Unidad" dataDxfId="9"/>
    <tableColumn id="4" xr3:uid="{503FDF95-82B8-4428-B6F3-EE1217680888}" name="Cantidad Estimada" dataDxfId="8"/>
    <tableColumn id="5" xr3:uid="{20BB937F-B1A9-41C4-8198-070E2A1B2ABE}" name="Cantidad Requerida" dataDxfId="7"/>
    <tableColumn id="6" xr3:uid="{987552AA-E091-47B6-A4A8-0568AB001D76}" name="Cantidad Estimada2" dataDxfId="6"/>
    <tableColumn id="7" xr3:uid="{24BF4A21-85D5-48FA-8075-C0E90723F912}" name="Cantidad Requerida3" dataDxfId="5"/>
    <tableColumn id="8" xr3:uid="{CC99B99C-E000-4E39-B144-8898585D6BEA}" name="Cantidad Estimada4" dataDxfId="4"/>
    <tableColumn id="9" xr3:uid="{19C23478-D551-4363-9039-8AD1381816E9}" name="Cantidad Requerida5" dataDxfId="3"/>
    <tableColumn id="10" xr3:uid="{0AE2C878-E8C5-4969-ABCB-D65FEAEF074F}" name="Cantidad Estimada6" dataDxfId="2"/>
    <tableColumn id="11" xr3:uid="{F7C635FD-A695-40E1-B502-5B12DCBB9B63}" name="Cantidad Requerida7" dataDxfId="1"/>
    <tableColumn id="12" xr3:uid="{077825B4-E627-43CF-BDB8-D4090D8E9960}" name="Precio 2022" dataDxfId="0"/>
    <tableColumn id="13" xr3:uid="{D9ADA113-5840-46BE-97BD-755096553EBF}" name="Mon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BB685-C6B6-4F49-8A2C-9345BB8C7956}">
  <sheetPr>
    <tabColor theme="9"/>
    <pageSetUpPr fitToPage="1"/>
  </sheetPr>
  <dimension ref="A1:S56"/>
  <sheetViews>
    <sheetView showGridLines="0" tabSelected="1" topLeftCell="A31" zoomScale="55" zoomScaleNormal="55" workbookViewId="0">
      <selection activeCell="H55" sqref="H55"/>
    </sheetView>
  </sheetViews>
  <sheetFormatPr baseColWidth="10" defaultRowHeight="15" x14ac:dyDescent="0.25"/>
  <cols>
    <col min="1" max="1" width="17" customWidth="1"/>
    <col min="2" max="2" width="32.5703125" customWidth="1"/>
    <col min="3" max="3" width="21.42578125" customWidth="1"/>
    <col min="4" max="4" width="12.85546875" customWidth="1"/>
    <col min="5" max="5" width="20.7109375" customWidth="1"/>
    <col min="6" max="6" width="64.7109375" customWidth="1"/>
    <col min="7" max="7" width="32.28515625" customWidth="1"/>
    <col min="8" max="8" width="21.42578125" customWidth="1"/>
    <col min="9" max="9" width="45.85546875" customWidth="1"/>
    <col min="10" max="10" width="17" customWidth="1"/>
    <col min="11" max="11" width="18.85546875" customWidth="1"/>
    <col min="12" max="12" width="25.7109375" customWidth="1"/>
    <col min="13" max="13" width="26.28515625" customWidth="1"/>
    <col min="14" max="14" width="27.42578125" customWidth="1"/>
    <col min="15" max="15" width="26" customWidth="1"/>
    <col min="16" max="16" width="27" customWidth="1"/>
    <col min="17" max="17" width="25" customWidth="1"/>
    <col min="18" max="18" width="24.5703125" customWidth="1"/>
    <col min="19" max="19" width="26" customWidth="1"/>
  </cols>
  <sheetData>
    <row r="1" spans="1:19" ht="24.75" customHeight="1" x14ac:dyDescent="0.35">
      <c r="F1" s="145" t="s">
        <v>658</v>
      </c>
      <c r="G1" s="144"/>
      <c r="L1" s="141"/>
      <c r="M1" s="141"/>
      <c r="N1" s="141"/>
      <c r="O1" s="141"/>
      <c r="P1" s="142" t="s">
        <v>607</v>
      </c>
      <c r="Q1" s="142"/>
    </row>
    <row r="2" spans="1:19" ht="21" x14ac:dyDescent="0.35">
      <c r="F2" s="162" t="s">
        <v>610</v>
      </c>
      <c r="G2" s="162"/>
      <c r="K2" s="141"/>
      <c r="L2" s="141"/>
      <c r="M2" s="141"/>
      <c r="N2" s="141"/>
      <c r="O2" s="140"/>
      <c r="P2" s="142" t="s">
        <v>608</v>
      </c>
      <c r="Q2" s="142"/>
    </row>
    <row r="3" spans="1:19" ht="21" x14ac:dyDescent="0.35">
      <c r="F3" s="161" t="s">
        <v>611</v>
      </c>
      <c r="G3" s="161"/>
      <c r="K3" s="141"/>
      <c r="L3" s="141"/>
      <c r="M3" s="141"/>
      <c r="N3" s="141"/>
      <c r="O3" s="140"/>
      <c r="P3" s="142" t="s">
        <v>609</v>
      </c>
      <c r="Q3" s="142"/>
    </row>
    <row r="4" spans="1:19" ht="18.75" x14ac:dyDescent="0.25">
      <c r="F4" s="161" t="s">
        <v>612</v>
      </c>
      <c r="G4" s="161"/>
      <c r="K4" s="141"/>
      <c r="L4" s="141"/>
      <c r="M4" s="141"/>
      <c r="N4" s="141"/>
      <c r="O4" s="141"/>
      <c r="P4" s="122"/>
      <c r="Q4" s="122"/>
      <c r="R4" s="122"/>
    </row>
    <row r="5" spans="1:19" ht="19.5" thickBot="1" x14ac:dyDescent="0.35">
      <c r="F5" s="143" t="s">
        <v>613</v>
      </c>
      <c r="G5" s="144"/>
      <c r="K5" s="141"/>
      <c r="L5" s="141"/>
      <c r="M5" s="141"/>
      <c r="N5" s="141"/>
      <c r="O5" s="137"/>
    </row>
    <row r="6" spans="1:19" ht="15.75" thickBot="1" x14ac:dyDescent="0.3">
      <c r="L6" s="169" t="s">
        <v>614</v>
      </c>
      <c r="M6" s="170"/>
      <c r="N6" s="171" t="s">
        <v>615</v>
      </c>
      <c r="O6" s="171"/>
      <c r="P6" s="172" t="s">
        <v>616</v>
      </c>
      <c r="Q6" s="172"/>
      <c r="R6" s="18" t="s">
        <v>617</v>
      </c>
    </row>
    <row r="7" spans="1:19" ht="39.75" customHeight="1" thickBot="1" x14ac:dyDescent="0.3">
      <c r="K7" s="20" t="s">
        <v>627</v>
      </c>
      <c r="L7" s="167">
        <f>L39</f>
        <v>0</v>
      </c>
      <c r="M7" s="168"/>
      <c r="N7" s="167">
        <f>N39</f>
        <v>0</v>
      </c>
      <c r="O7" s="168"/>
      <c r="P7" s="167">
        <f>P39</f>
        <v>0</v>
      </c>
      <c r="Q7" s="168"/>
      <c r="R7" s="21">
        <f>R39</f>
        <v>0</v>
      </c>
    </row>
    <row r="8" spans="1:19" ht="87" customHeight="1" x14ac:dyDescent="0.25">
      <c r="A8" s="7" t="s">
        <v>662</v>
      </c>
      <c r="B8" s="7" t="s">
        <v>663</v>
      </c>
      <c r="C8" s="123" t="s">
        <v>667</v>
      </c>
      <c r="D8" s="8" t="s">
        <v>622</v>
      </c>
      <c r="E8" s="9" t="s">
        <v>623</v>
      </c>
      <c r="F8" s="9" t="s">
        <v>659</v>
      </c>
      <c r="G8" s="9" t="s">
        <v>624</v>
      </c>
      <c r="H8" s="9" t="s">
        <v>625</v>
      </c>
      <c r="I8" s="9" t="s">
        <v>664</v>
      </c>
      <c r="J8" s="9" t="s">
        <v>630</v>
      </c>
      <c r="K8" s="19" t="s">
        <v>626</v>
      </c>
      <c r="L8" s="19" t="s">
        <v>6</v>
      </c>
      <c r="M8" s="19" t="s">
        <v>7</v>
      </c>
      <c r="N8" s="19" t="s">
        <v>8</v>
      </c>
      <c r="O8" s="19" t="s">
        <v>9</v>
      </c>
      <c r="P8" s="19" t="s">
        <v>10</v>
      </c>
      <c r="Q8" s="19" t="s">
        <v>11</v>
      </c>
      <c r="R8" s="19" t="s">
        <v>628</v>
      </c>
      <c r="S8" s="10" t="s">
        <v>629</v>
      </c>
    </row>
    <row r="9" spans="1:19" ht="27" customHeight="1" x14ac:dyDescent="0.25">
      <c r="A9" s="126"/>
      <c r="B9" s="166"/>
      <c r="C9" s="127"/>
      <c r="D9" s="126"/>
      <c r="E9" s="159"/>
      <c r="F9" s="127"/>
      <c r="G9" s="126"/>
      <c r="H9" s="159"/>
      <c r="I9" s="127"/>
      <c r="J9" s="126"/>
      <c r="K9" s="160"/>
      <c r="L9" s="128"/>
      <c r="M9" s="128"/>
      <c r="N9" s="129"/>
      <c r="O9" s="130"/>
      <c r="P9" s="131"/>
      <c r="Q9" s="132"/>
      <c r="R9" s="133"/>
      <c r="S9" s="134"/>
    </row>
    <row r="10" spans="1:19" ht="27" customHeight="1" x14ac:dyDescent="0.25">
      <c r="A10" s="126"/>
      <c r="B10" s="166"/>
      <c r="C10" s="127"/>
      <c r="D10" s="126"/>
      <c r="E10" s="159"/>
      <c r="F10" s="127"/>
      <c r="G10" s="126"/>
      <c r="H10" s="159"/>
      <c r="I10" s="127"/>
      <c r="J10" s="126"/>
      <c r="K10" s="160"/>
      <c r="L10" s="128"/>
      <c r="M10" s="128"/>
      <c r="N10" s="129"/>
      <c r="O10" s="130"/>
      <c r="P10" s="131"/>
      <c r="Q10" s="132"/>
      <c r="R10" s="133"/>
      <c r="S10" s="134"/>
    </row>
    <row r="11" spans="1:19" ht="27" customHeight="1" x14ac:dyDescent="0.25">
      <c r="A11" s="126"/>
      <c r="B11" s="166"/>
      <c r="C11" s="127"/>
      <c r="D11" s="126"/>
      <c r="E11" s="159"/>
      <c r="F11" s="127"/>
      <c r="G11" s="126"/>
      <c r="H11" s="159"/>
      <c r="I11" s="127"/>
      <c r="J11" s="126"/>
      <c r="K11" s="160"/>
      <c r="L11" s="128"/>
      <c r="M11" s="128"/>
      <c r="N11" s="129"/>
      <c r="O11" s="130"/>
      <c r="P11" s="131"/>
      <c r="Q11" s="132"/>
      <c r="R11" s="133"/>
      <c r="S11" s="134"/>
    </row>
    <row r="12" spans="1:19" ht="27" customHeight="1" x14ac:dyDescent="0.25">
      <c r="A12" s="126"/>
      <c r="B12" s="166"/>
      <c r="C12" s="127"/>
      <c r="D12" s="126"/>
      <c r="E12" s="159"/>
      <c r="F12" s="127"/>
      <c r="G12" s="126"/>
      <c r="H12" s="159"/>
      <c r="I12" s="127"/>
      <c r="J12" s="126"/>
      <c r="K12" s="160"/>
      <c r="L12" s="128"/>
      <c r="M12" s="128"/>
      <c r="N12" s="129"/>
      <c r="O12" s="130"/>
      <c r="P12" s="131"/>
      <c r="Q12" s="132"/>
      <c r="R12" s="133"/>
      <c r="S12" s="134"/>
    </row>
    <row r="13" spans="1:19" ht="27" customHeight="1" x14ac:dyDescent="0.25">
      <c r="A13" s="126"/>
      <c r="B13" s="166"/>
      <c r="C13" s="127"/>
      <c r="D13" s="126"/>
      <c r="E13" s="159"/>
      <c r="F13" s="127"/>
      <c r="G13" s="126"/>
      <c r="H13" s="159"/>
      <c r="I13" s="127"/>
      <c r="J13" s="126"/>
      <c r="K13" s="160"/>
      <c r="L13" s="128"/>
      <c r="M13" s="128"/>
      <c r="N13" s="129"/>
      <c r="O13" s="130"/>
      <c r="P13" s="131"/>
      <c r="Q13" s="132"/>
      <c r="R13" s="133"/>
      <c r="S13" s="134"/>
    </row>
    <row r="14" spans="1:19" ht="27" customHeight="1" x14ac:dyDescent="0.25">
      <c r="A14" s="126"/>
      <c r="B14" s="166"/>
      <c r="C14" s="127"/>
      <c r="D14" s="126"/>
      <c r="E14" s="159"/>
      <c r="F14" s="127"/>
      <c r="G14" s="126"/>
      <c r="H14" s="159"/>
      <c r="I14" s="127"/>
      <c r="J14" s="126"/>
      <c r="K14" s="160"/>
      <c r="L14" s="128"/>
      <c r="M14" s="128"/>
      <c r="N14" s="129"/>
      <c r="O14" s="130"/>
      <c r="P14" s="131"/>
      <c r="Q14" s="132"/>
      <c r="R14" s="133"/>
      <c r="S14" s="134"/>
    </row>
    <row r="15" spans="1:19" ht="27" customHeight="1" x14ac:dyDescent="0.25">
      <c r="A15" s="126"/>
      <c r="B15" s="166"/>
      <c r="C15" s="127"/>
      <c r="D15" s="126"/>
      <c r="E15" s="159"/>
      <c r="F15" s="127"/>
      <c r="G15" s="126"/>
      <c r="H15" s="159"/>
      <c r="I15" s="127"/>
      <c r="J15" s="126"/>
      <c r="K15" s="160"/>
      <c r="L15" s="128"/>
      <c r="M15" s="128"/>
      <c r="N15" s="129"/>
      <c r="O15" s="130"/>
      <c r="P15" s="131"/>
      <c r="Q15" s="132"/>
      <c r="R15" s="133"/>
      <c r="S15" s="134"/>
    </row>
    <row r="16" spans="1:19" ht="27" customHeight="1" x14ac:dyDescent="0.25">
      <c r="A16" s="126"/>
      <c r="B16" s="166"/>
      <c r="C16" s="127"/>
      <c r="D16" s="126"/>
      <c r="E16" s="159"/>
      <c r="F16" s="127"/>
      <c r="G16" s="126"/>
      <c r="H16" s="159"/>
      <c r="I16" s="127"/>
      <c r="J16" s="126"/>
      <c r="K16" s="160"/>
      <c r="L16" s="128"/>
      <c r="M16" s="128"/>
      <c r="N16" s="129"/>
      <c r="O16" s="130"/>
      <c r="P16" s="131"/>
      <c r="Q16" s="132"/>
      <c r="R16" s="133"/>
      <c r="S16" s="134"/>
    </row>
    <row r="17" spans="1:19" ht="27" customHeight="1" x14ac:dyDescent="0.25">
      <c r="A17" s="126"/>
      <c r="B17" s="166"/>
      <c r="C17" s="127"/>
      <c r="D17" s="126"/>
      <c r="E17" s="159"/>
      <c r="F17" s="127"/>
      <c r="G17" s="126"/>
      <c r="H17" s="159"/>
      <c r="I17" s="127"/>
      <c r="J17" s="126"/>
      <c r="K17" s="160"/>
      <c r="L17" s="128"/>
      <c r="M17" s="128"/>
      <c r="N17" s="129"/>
      <c r="O17" s="130"/>
      <c r="P17" s="131"/>
      <c r="Q17" s="132"/>
      <c r="R17" s="133"/>
      <c r="S17" s="134"/>
    </row>
    <row r="18" spans="1:19" ht="27" customHeight="1" x14ac:dyDescent="0.25">
      <c r="A18" s="126"/>
      <c r="B18" s="166"/>
      <c r="C18" s="127"/>
      <c r="D18" s="126"/>
      <c r="E18" s="159"/>
      <c r="F18" s="127"/>
      <c r="G18" s="126"/>
      <c r="H18" s="159"/>
      <c r="I18" s="127"/>
      <c r="J18" s="126"/>
      <c r="K18" s="160"/>
      <c r="L18" s="128"/>
      <c r="M18" s="128"/>
      <c r="N18" s="129"/>
      <c r="O18" s="130"/>
      <c r="P18" s="131"/>
      <c r="Q18" s="132"/>
      <c r="R18" s="133"/>
      <c r="S18" s="134"/>
    </row>
    <row r="19" spans="1:19" ht="27" customHeight="1" x14ac:dyDescent="0.25">
      <c r="A19" s="126"/>
      <c r="B19" s="166"/>
      <c r="C19" s="127"/>
      <c r="D19" s="126"/>
      <c r="E19" s="159"/>
      <c r="F19" s="127"/>
      <c r="G19" s="126"/>
      <c r="H19" s="159"/>
      <c r="I19" s="127"/>
      <c r="J19" s="126"/>
      <c r="K19" s="160"/>
      <c r="L19" s="128"/>
      <c r="M19" s="128"/>
      <c r="N19" s="129"/>
      <c r="O19" s="130"/>
      <c r="P19" s="131"/>
      <c r="Q19" s="132"/>
      <c r="R19" s="133"/>
      <c r="S19" s="134"/>
    </row>
    <row r="20" spans="1:19" ht="27" customHeight="1" x14ac:dyDescent="0.25">
      <c r="A20" s="126"/>
      <c r="B20" s="166"/>
      <c r="C20" s="127"/>
      <c r="D20" s="126"/>
      <c r="E20" s="159"/>
      <c r="F20" s="127"/>
      <c r="G20" s="126"/>
      <c r="H20" s="159"/>
      <c r="I20" s="127"/>
      <c r="J20" s="126"/>
      <c r="K20" s="160"/>
      <c r="L20" s="128"/>
      <c r="M20" s="128"/>
      <c r="N20" s="129"/>
      <c r="O20" s="130"/>
      <c r="P20" s="131"/>
      <c r="Q20" s="132"/>
      <c r="R20" s="133"/>
      <c r="S20" s="134"/>
    </row>
    <row r="21" spans="1:19" ht="27" customHeight="1" x14ac:dyDescent="0.25">
      <c r="A21" s="126"/>
      <c r="B21" s="166"/>
      <c r="C21" s="127"/>
      <c r="D21" s="126"/>
      <c r="E21" s="159"/>
      <c r="F21" s="127"/>
      <c r="G21" s="126"/>
      <c r="H21" s="159"/>
      <c r="I21" s="127"/>
      <c r="J21" s="126"/>
      <c r="K21" s="160"/>
      <c r="L21" s="128"/>
      <c r="M21" s="128"/>
      <c r="N21" s="129"/>
      <c r="O21" s="130"/>
      <c r="P21" s="131"/>
      <c r="Q21" s="132"/>
      <c r="R21" s="133"/>
      <c r="S21" s="134"/>
    </row>
    <row r="22" spans="1:19" ht="27" customHeight="1" x14ac:dyDescent="0.25">
      <c r="A22" s="126"/>
      <c r="B22" s="166"/>
      <c r="C22" s="127"/>
      <c r="D22" s="126"/>
      <c r="E22" s="159"/>
      <c r="F22" s="127"/>
      <c r="G22" s="126"/>
      <c r="H22" s="159"/>
      <c r="I22" s="127"/>
      <c r="J22" s="126"/>
      <c r="K22" s="160"/>
      <c r="L22" s="128"/>
      <c r="M22" s="128"/>
      <c r="N22" s="129"/>
      <c r="O22" s="130"/>
      <c r="P22" s="131"/>
      <c r="Q22" s="132"/>
      <c r="R22" s="133"/>
      <c r="S22" s="134"/>
    </row>
    <row r="23" spans="1:19" ht="27" customHeight="1" x14ac:dyDescent="0.25">
      <c r="A23" s="126"/>
      <c r="B23" s="166"/>
      <c r="C23" s="127"/>
      <c r="D23" s="126"/>
      <c r="E23" s="159"/>
      <c r="F23" s="127"/>
      <c r="G23" s="126"/>
      <c r="H23" s="159"/>
      <c r="I23" s="127"/>
      <c r="J23" s="126"/>
      <c r="K23" s="160"/>
      <c r="L23" s="128"/>
      <c r="M23" s="128"/>
      <c r="N23" s="129"/>
      <c r="O23" s="130"/>
      <c r="P23" s="131"/>
      <c r="Q23" s="132"/>
      <c r="R23" s="133"/>
      <c r="S23" s="134"/>
    </row>
    <row r="24" spans="1:19" ht="27" customHeight="1" x14ac:dyDescent="0.25">
      <c r="A24" s="126"/>
      <c r="B24" s="166"/>
      <c r="C24" s="127"/>
      <c r="D24" s="126"/>
      <c r="E24" s="159"/>
      <c r="F24" s="127"/>
      <c r="G24" s="126"/>
      <c r="H24" s="159"/>
      <c r="I24" s="127"/>
      <c r="J24" s="126"/>
      <c r="K24" s="160"/>
      <c r="L24" s="128"/>
      <c r="M24" s="128"/>
      <c r="N24" s="129"/>
      <c r="O24" s="130"/>
      <c r="P24" s="131"/>
      <c r="Q24" s="132"/>
      <c r="R24" s="133"/>
      <c r="S24" s="134"/>
    </row>
    <row r="25" spans="1:19" ht="27" customHeight="1" x14ac:dyDescent="0.25">
      <c r="A25" s="126"/>
      <c r="B25" s="166"/>
      <c r="C25" s="127"/>
      <c r="D25" s="126"/>
      <c r="E25" s="159"/>
      <c r="F25" s="127"/>
      <c r="G25" s="126"/>
      <c r="H25" s="159"/>
      <c r="I25" s="127"/>
      <c r="J25" s="126"/>
      <c r="K25" s="160"/>
      <c r="L25" s="128"/>
      <c r="M25" s="128"/>
      <c r="N25" s="129"/>
      <c r="O25" s="130"/>
      <c r="P25" s="131"/>
      <c r="Q25" s="132"/>
      <c r="R25" s="133"/>
      <c r="S25" s="134"/>
    </row>
    <row r="26" spans="1:19" ht="27" customHeight="1" x14ac:dyDescent="0.25">
      <c r="A26" s="126"/>
      <c r="B26" s="166"/>
      <c r="C26" s="127"/>
      <c r="D26" s="126"/>
      <c r="E26" s="159"/>
      <c r="F26" s="127"/>
      <c r="G26" s="126"/>
      <c r="H26" s="159"/>
      <c r="I26" s="127"/>
      <c r="J26" s="126"/>
      <c r="K26" s="160"/>
      <c r="L26" s="128"/>
      <c r="M26" s="128"/>
      <c r="N26" s="129"/>
      <c r="O26" s="130"/>
      <c r="P26" s="131"/>
      <c r="Q26" s="132"/>
      <c r="R26" s="133"/>
      <c r="S26" s="134"/>
    </row>
    <row r="27" spans="1:19" ht="27" customHeight="1" x14ac:dyDescent="0.25">
      <c r="A27" s="126"/>
      <c r="B27" s="166"/>
      <c r="C27" s="127"/>
      <c r="D27" s="126"/>
      <c r="E27" s="159"/>
      <c r="F27" s="127"/>
      <c r="G27" s="126"/>
      <c r="H27" s="159"/>
      <c r="I27" s="127"/>
      <c r="J27" s="126"/>
      <c r="K27" s="160"/>
      <c r="L27" s="128"/>
      <c r="M27" s="128"/>
      <c r="N27" s="129"/>
      <c r="O27" s="130"/>
      <c r="P27" s="131"/>
      <c r="Q27" s="132"/>
      <c r="R27" s="133"/>
      <c r="S27" s="134"/>
    </row>
    <row r="28" spans="1:19" ht="27" customHeight="1" x14ac:dyDescent="0.25">
      <c r="A28" s="126"/>
      <c r="B28" s="166"/>
      <c r="C28" s="127"/>
      <c r="D28" s="126"/>
      <c r="E28" s="159"/>
      <c r="F28" s="127"/>
      <c r="G28" s="126"/>
      <c r="H28" s="159"/>
      <c r="I28" s="127"/>
      <c r="J28" s="126"/>
      <c r="K28" s="160"/>
      <c r="L28" s="128"/>
      <c r="M28" s="128"/>
      <c r="N28" s="129"/>
      <c r="O28" s="130"/>
      <c r="P28" s="131"/>
      <c r="Q28" s="132"/>
      <c r="R28" s="133"/>
      <c r="S28" s="134"/>
    </row>
    <row r="29" spans="1:19" ht="27" customHeight="1" x14ac:dyDescent="0.25">
      <c r="A29" s="126"/>
      <c r="B29" s="166"/>
      <c r="C29" s="127"/>
      <c r="D29" s="126"/>
      <c r="E29" s="159"/>
      <c r="F29" s="127"/>
      <c r="G29" s="126"/>
      <c r="H29" s="159"/>
      <c r="I29" s="127"/>
      <c r="J29" s="126"/>
      <c r="K29" s="160"/>
      <c r="L29" s="128"/>
      <c r="M29" s="128"/>
      <c r="N29" s="129"/>
      <c r="O29" s="130"/>
      <c r="P29" s="131"/>
      <c r="Q29" s="132"/>
      <c r="R29" s="133"/>
      <c r="S29" s="134"/>
    </row>
    <row r="30" spans="1:19" ht="27" customHeight="1" x14ac:dyDescent="0.25">
      <c r="A30" s="126"/>
      <c r="B30" s="166"/>
      <c r="C30" s="127"/>
      <c r="D30" s="126"/>
      <c r="E30" s="159"/>
      <c r="F30" s="127"/>
      <c r="G30" s="126"/>
      <c r="H30" s="159"/>
      <c r="I30" s="127"/>
      <c r="J30" s="126"/>
      <c r="K30" s="160"/>
      <c r="L30" s="128"/>
      <c r="M30" s="128"/>
      <c r="N30" s="129"/>
      <c r="O30" s="130"/>
      <c r="P30" s="131"/>
      <c r="Q30" s="132"/>
      <c r="R30" s="133"/>
      <c r="S30" s="134"/>
    </row>
    <row r="31" spans="1:19" ht="27" customHeight="1" x14ac:dyDescent="0.25">
      <c r="A31" s="126"/>
      <c r="B31" s="166"/>
      <c r="C31" s="127"/>
      <c r="D31" s="126"/>
      <c r="E31" s="159"/>
      <c r="F31" s="127"/>
      <c r="G31" s="126"/>
      <c r="H31" s="159"/>
      <c r="I31" s="127"/>
      <c r="J31" s="126"/>
      <c r="K31" s="160"/>
      <c r="L31" s="128"/>
      <c r="M31" s="128"/>
      <c r="N31" s="129"/>
      <c r="O31" s="130"/>
      <c r="P31" s="131"/>
      <c r="Q31" s="132"/>
      <c r="R31" s="133"/>
      <c r="S31" s="134"/>
    </row>
    <row r="32" spans="1:19" ht="27" customHeight="1" x14ac:dyDescent="0.25">
      <c r="A32" s="126"/>
      <c r="B32" s="166"/>
      <c r="C32" s="127"/>
      <c r="D32" s="126"/>
      <c r="E32" s="159"/>
      <c r="F32" s="127"/>
      <c r="G32" s="126"/>
      <c r="H32" s="159"/>
      <c r="I32" s="127"/>
      <c r="J32" s="126"/>
      <c r="K32" s="160"/>
      <c r="L32" s="128"/>
      <c r="M32" s="128"/>
      <c r="N32" s="129"/>
      <c r="O32" s="130"/>
      <c r="P32" s="131"/>
      <c r="Q32" s="132"/>
      <c r="R32" s="133"/>
      <c r="S32" s="134"/>
    </row>
    <row r="33" spans="1:19" ht="27" customHeight="1" x14ac:dyDescent="0.25">
      <c r="A33" s="126"/>
      <c r="B33" s="166"/>
      <c r="C33" s="127"/>
      <c r="D33" s="126"/>
      <c r="E33" s="159"/>
      <c r="F33" s="127"/>
      <c r="G33" s="126"/>
      <c r="H33" s="159"/>
      <c r="I33" s="127"/>
      <c r="J33" s="126"/>
      <c r="K33" s="160"/>
      <c r="L33" s="128"/>
      <c r="M33" s="128"/>
      <c r="N33" s="129"/>
      <c r="O33" s="130"/>
      <c r="P33" s="131"/>
      <c r="Q33" s="132"/>
      <c r="R33" s="133"/>
      <c r="S33" s="134"/>
    </row>
    <row r="34" spans="1:19" ht="27" customHeight="1" x14ac:dyDescent="0.25">
      <c r="A34" s="126"/>
      <c r="B34" s="166"/>
      <c r="C34" s="127"/>
      <c r="D34" s="126"/>
      <c r="E34" s="159"/>
      <c r="F34" s="127"/>
      <c r="G34" s="126"/>
      <c r="H34" s="159"/>
      <c r="I34" s="127"/>
      <c r="J34" s="126"/>
      <c r="K34" s="160"/>
      <c r="L34" s="128"/>
      <c r="M34" s="128"/>
      <c r="N34" s="129"/>
      <c r="O34" s="130"/>
      <c r="P34" s="131"/>
      <c r="Q34" s="132"/>
      <c r="R34" s="133"/>
      <c r="S34" s="134"/>
    </row>
    <row r="35" spans="1:19" ht="27" customHeight="1" x14ac:dyDescent="0.25">
      <c r="A35" s="126"/>
      <c r="B35" s="166"/>
      <c r="C35" s="127"/>
      <c r="D35" s="126"/>
      <c r="E35" s="159"/>
      <c r="F35" s="127"/>
      <c r="G35" s="126"/>
      <c r="H35" s="159"/>
      <c r="I35" s="127"/>
      <c r="J35" s="126"/>
      <c r="K35" s="160"/>
      <c r="L35" s="128"/>
      <c r="M35" s="128"/>
      <c r="N35" s="129"/>
      <c r="O35" s="130"/>
      <c r="P35" s="131"/>
      <c r="Q35" s="132"/>
      <c r="R35" s="133"/>
      <c r="S35" s="134"/>
    </row>
    <row r="36" spans="1:19" ht="27" customHeight="1" x14ac:dyDescent="0.25">
      <c r="A36" s="126"/>
      <c r="B36" s="166"/>
      <c r="C36" s="127"/>
      <c r="D36" s="126"/>
      <c r="E36" s="159"/>
      <c r="F36" s="127"/>
      <c r="G36" s="126"/>
      <c r="H36" s="159"/>
      <c r="I36" s="127"/>
      <c r="J36" s="126"/>
      <c r="K36" s="160"/>
      <c r="L36" s="128"/>
      <c r="M36" s="128"/>
      <c r="N36" s="129"/>
      <c r="O36" s="130"/>
      <c r="P36" s="131"/>
      <c r="Q36" s="132"/>
      <c r="R36" s="133"/>
      <c r="S36" s="134"/>
    </row>
    <row r="37" spans="1:19" ht="27" customHeight="1" x14ac:dyDescent="0.25">
      <c r="A37" s="126"/>
      <c r="B37" s="166"/>
      <c r="C37" s="127"/>
      <c r="D37" s="126"/>
      <c r="E37" s="159"/>
      <c r="F37" s="127"/>
      <c r="G37" s="126"/>
      <c r="H37" s="159"/>
      <c r="I37" s="127"/>
      <c r="J37" s="126"/>
      <c r="K37" s="160"/>
      <c r="L37" s="128"/>
      <c r="M37" s="128"/>
      <c r="N37" s="129"/>
      <c r="O37" s="130"/>
      <c r="P37" s="131"/>
      <c r="Q37" s="132"/>
      <c r="R37" s="133"/>
      <c r="S37" s="134"/>
    </row>
    <row r="38" spans="1:19" ht="27" customHeight="1" x14ac:dyDescent="0.25">
      <c r="A38" s="126"/>
      <c r="B38" s="166"/>
      <c r="C38" s="127"/>
      <c r="D38" s="126"/>
      <c r="E38" s="159"/>
      <c r="F38" s="127"/>
      <c r="G38" s="126"/>
      <c r="H38" s="159"/>
      <c r="I38" s="127"/>
      <c r="J38" s="126"/>
      <c r="K38" s="160"/>
      <c r="L38" s="128"/>
      <c r="M38" s="128"/>
      <c r="N38" s="129"/>
      <c r="O38" s="130"/>
      <c r="P38" s="131"/>
      <c r="Q38" s="132"/>
      <c r="R38" s="133"/>
      <c r="S38" s="134"/>
    </row>
    <row r="39" spans="1:19" ht="33" customHeight="1" x14ac:dyDescent="0.25">
      <c r="A39" s="146"/>
      <c r="B39" s="147"/>
      <c r="C39" s="147"/>
      <c r="D39" s="147"/>
      <c r="E39" s="147"/>
      <c r="F39" s="147"/>
      <c r="G39" s="147"/>
      <c r="H39" s="147"/>
      <c r="I39" s="148"/>
      <c r="J39" s="147"/>
      <c r="K39" s="138" t="s">
        <v>13</v>
      </c>
      <c r="L39" s="163">
        <f>SUM(M9:M38)</f>
        <v>0</v>
      </c>
      <c r="M39" s="163"/>
      <c r="N39" s="164">
        <f>SUM(O9:O38)</f>
        <v>0</v>
      </c>
      <c r="O39" s="164"/>
      <c r="P39" s="165">
        <f>SUM(Q9:Q38)</f>
        <v>0</v>
      </c>
      <c r="Q39" s="165"/>
      <c r="R39" s="139">
        <f>+L39+N39+P39</f>
        <v>0</v>
      </c>
      <c r="S39" s="149"/>
    </row>
    <row r="40" spans="1:19" ht="23.25" x14ac:dyDescent="0.25">
      <c r="A40" s="219" t="s">
        <v>668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</row>
    <row r="41" spans="1:19" ht="21" x14ac:dyDescent="0.35">
      <c r="A41" s="220">
        <f>+L39*0.1</f>
        <v>0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</row>
    <row r="42" spans="1:19" ht="80.25" customHeight="1" x14ac:dyDescent="0.35">
      <c r="A42" s="221">
        <f>+L39*0.13</f>
        <v>0</v>
      </c>
      <c r="B42" s="222"/>
      <c r="C42" s="222"/>
      <c r="D42" s="222"/>
      <c r="E42" s="222"/>
      <c r="F42" s="222"/>
      <c r="G42" s="222"/>
      <c r="H42" s="222"/>
      <c r="I42" s="223"/>
      <c r="J42" s="221"/>
      <c r="K42" s="222"/>
      <c r="L42" s="222"/>
      <c r="M42" s="222"/>
      <c r="N42" s="222"/>
      <c r="O42" s="222"/>
      <c r="P42" s="222"/>
      <c r="Q42" s="222"/>
      <c r="R42" s="222"/>
      <c r="S42" s="223"/>
    </row>
    <row r="43" spans="1:19" ht="23.25" x14ac:dyDescent="0.25">
      <c r="A43" s="224" t="s">
        <v>669</v>
      </c>
      <c r="B43" s="225"/>
      <c r="C43" s="225"/>
      <c r="D43" s="225"/>
      <c r="E43" s="225"/>
      <c r="F43" s="225"/>
      <c r="G43" s="225"/>
      <c r="H43" s="225"/>
      <c r="I43" s="226"/>
      <c r="J43" s="224" t="s">
        <v>670</v>
      </c>
      <c r="K43" s="225"/>
      <c r="L43" s="225"/>
      <c r="M43" s="225"/>
      <c r="N43" s="225"/>
      <c r="O43" s="225"/>
      <c r="P43" s="225"/>
      <c r="Q43" s="225"/>
      <c r="R43" s="225"/>
      <c r="S43" s="226"/>
    </row>
    <row r="44" spans="1:19" ht="15" customHeight="1" x14ac:dyDescent="0.25">
      <c r="A44" s="227" t="s">
        <v>671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</row>
    <row r="45" spans="1:19" x14ac:dyDescent="0.25">
      <c r="A45" s="228" t="s">
        <v>672</v>
      </c>
      <c r="B45" s="228"/>
      <c r="C45" s="228"/>
      <c r="D45" s="228"/>
      <c r="E45" s="228"/>
      <c r="F45" s="228"/>
      <c r="G45" s="228"/>
      <c r="H45" s="228"/>
      <c r="I45" s="228"/>
      <c r="J45" s="228" t="s">
        <v>673</v>
      </c>
      <c r="K45" s="228"/>
      <c r="L45" s="228"/>
      <c r="M45" s="228"/>
      <c r="N45" s="228"/>
      <c r="O45" s="228"/>
      <c r="P45" s="228"/>
      <c r="Q45" s="228"/>
      <c r="R45" s="228"/>
      <c r="S45" s="228"/>
    </row>
    <row r="46" spans="1:19" ht="289.5" customHeight="1" x14ac:dyDescent="0.25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</row>
    <row r="47" spans="1:19" x14ac:dyDescent="0.25">
      <c r="Q47" s="124" t="s">
        <v>606</v>
      </c>
      <c r="R47" s="125">
        <f>+P41*0.08</f>
        <v>0</v>
      </c>
    </row>
    <row r="48" spans="1:19" x14ac:dyDescent="0.25"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50"/>
      <c r="R48" s="125"/>
    </row>
    <row r="49" spans="4:18" x14ac:dyDescent="0.25"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</row>
    <row r="50" spans="4:18" x14ac:dyDescent="0.25"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</row>
    <row r="51" spans="4:18" x14ac:dyDescent="0.25"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</row>
    <row r="52" spans="4:18" x14ac:dyDescent="0.25"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</row>
    <row r="53" spans="4:18" x14ac:dyDescent="0.25"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</row>
    <row r="54" spans="4:18" x14ac:dyDescent="0.25"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</row>
    <row r="55" spans="4:18" x14ac:dyDescent="0.25">
      <c r="D55" s="135"/>
      <c r="E55" s="135"/>
      <c r="F55" s="135"/>
      <c r="G55" s="135"/>
      <c r="H55" s="135"/>
      <c r="I55" s="135"/>
      <c r="J55" s="135"/>
      <c r="K55" s="135"/>
      <c r="L55" s="135"/>
      <c r="M55" s="136"/>
      <c r="N55" s="135"/>
      <c r="O55" s="135"/>
      <c r="P55" s="135"/>
      <c r="Q55" s="135"/>
      <c r="R55" s="135"/>
    </row>
    <row r="56" spans="4:18" x14ac:dyDescent="0.25"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</row>
  </sheetData>
  <sortState ref="C9:R38">
    <sortCondition ref="D9:D38"/>
  </sortState>
  <mergeCells count="22">
    <mergeCell ref="A40:S40"/>
    <mergeCell ref="A41:S41"/>
    <mergeCell ref="F3:G3"/>
    <mergeCell ref="F4:G4"/>
    <mergeCell ref="F2:G2"/>
    <mergeCell ref="L39:M39"/>
    <mergeCell ref="N39:O39"/>
    <mergeCell ref="P39:Q39"/>
    <mergeCell ref="B9:B38"/>
    <mergeCell ref="P7:Q7"/>
    <mergeCell ref="L6:M6"/>
    <mergeCell ref="N6:O6"/>
    <mergeCell ref="P6:Q6"/>
    <mergeCell ref="L7:M7"/>
    <mergeCell ref="N7:O7"/>
    <mergeCell ref="A44:S44"/>
    <mergeCell ref="A45:I46"/>
    <mergeCell ref="J45:S46"/>
    <mergeCell ref="A42:I42"/>
    <mergeCell ref="J42:S42"/>
    <mergeCell ref="A43:I43"/>
    <mergeCell ref="J43:S43"/>
  </mergeCells>
  <phoneticPr fontId="21" type="noConversion"/>
  <pageMargins left="0.70866141732283472" right="0.70866141732283472" top="0.74803149606299213" bottom="0.74803149606299213" header="0.31496062992125984" footer="0.31496062992125984"/>
  <pageSetup paperSize="17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99BBC-5312-4FF9-8B55-5CC4A5E400EE}">
  <dimension ref="A1:J20"/>
  <sheetViews>
    <sheetView showGridLines="0" workbookViewId="0">
      <selection activeCell="A14" sqref="A14:C14"/>
    </sheetView>
  </sheetViews>
  <sheetFormatPr baseColWidth="10" defaultRowHeight="15" x14ac:dyDescent="0.25"/>
  <cols>
    <col min="1" max="1" width="31.28515625" customWidth="1"/>
    <col min="3" max="3" width="39.42578125" customWidth="1"/>
    <col min="10" max="10" width="36" customWidth="1"/>
  </cols>
  <sheetData>
    <row r="1" spans="1:10" ht="15.75" x14ac:dyDescent="0.25">
      <c r="A1" s="194" t="str">
        <f>+Trimestre!F1</f>
        <v>F30.40.0.17 PLAN DE INVERSIÓN</v>
      </c>
      <c r="B1" s="195"/>
      <c r="C1" s="195"/>
      <c r="D1" s="195"/>
      <c r="E1" s="195"/>
      <c r="F1" s="195"/>
      <c r="G1" s="195"/>
      <c r="H1" s="195"/>
      <c r="I1" s="195"/>
      <c r="J1" s="196"/>
    </row>
    <row r="2" spans="1:10" ht="15.75" x14ac:dyDescent="0.25">
      <c r="A2" s="197" t="s">
        <v>618</v>
      </c>
      <c r="B2" s="198"/>
      <c r="C2" s="198"/>
      <c r="D2" s="198"/>
      <c r="E2" s="198"/>
      <c r="F2" s="198"/>
      <c r="G2" s="198"/>
      <c r="H2" s="198"/>
      <c r="I2" s="198"/>
      <c r="J2" s="199"/>
    </row>
    <row r="3" spans="1:10" ht="27.75" customHeight="1" x14ac:dyDescent="0.25">
      <c r="A3" s="156" t="s">
        <v>621</v>
      </c>
      <c r="B3" s="154"/>
      <c r="C3" s="154"/>
      <c r="D3" s="154"/>
      <c r="E3" s="154"/>
      <c r="F3" s="154"/>
      <c r="G3" s="155"/>
      <c r="H3" s="153"/>
      <c r="I3" s="154"/>
      <c r="J3" s="157"/>
    </row>
    <row r="4" spans="1:10" x14ac:dyDescent="0.25">
      <c r="A4" s="200" t="s">
        <v>619</v>
      </c>
      <c r="B4" s="201"/>
      <c r="C4" s="201"/>
      <c r="D4" s="201"/>
      <c r="E4" s="201"/>
      <c r="F4" s="201"/>
      <c r="G4" s="201"/>
      <c r="H4" s="201"/>
      <c r="I4" s="201"/>
      <c r="J4" s="202"/>
    </row>
    <row r="5" spans="1:10" x14ac:dyDescent="0.25">
      <c r="A5" s="173" t="s">
        <v>645</v>
      </c>
      <c r="B5" s="174"/>
      <c r="C5" s="175"/>
      <c r="D5" s="191" t="s">
        <v>648</v>
      </c>
      <c r="E5" s="192"/>
      <c r="F5" s="192"/>
      <c r="G5" s="192"/>
      <c r="H5" s="192"/>
      <c r="I5" s="192"/>
      <c r="J5" s="193"/>
    </row>
    <row r="6" spans="1:10" ht="17.25" x14ac:dyDescent="0.25">
      <c r="A6" s="173" t="s">
        <v>644</v>
      </c>
      <c r="B6" s="174"/>
      <c r="C6" s="175"/>
      <c r="D6" s="152" t="s">
        <v>620</v>
      </c>
      <c r="E6" s="151"/>
      <c r="F6" s="151"/>
      <c r="G6" s="151"/>
      <c r="H6" s="151"/>
      <c r="I6" s="151"/>
      <c r="J6" s="158"/>
    </row>
    <row r="7" spans="1:10" ht="33.75" customHeight="1" x14ac:dyDescent="0.25">
      <c r="A7" s="173" t="s">
        <v>643</v>
      </c>
      <c r="B7" s="174"/>
      <c r="C7" s="175"/>
      <c r="D7" s="185" t="s">
        <v>653</v>
      </c>
      <c r="E7" s="186"/>
      <c r="F7" s="186"/>
      <c r="G7" s="186"/>
      <c r="H7" s="186"/>
      <c r="I7" s="186"/>
      <c r="J7" s="187"/>
    </row>
    <row r="8" spans="1:10" x14ac:dyDescent="0.25">
      <c r="A8" s="173" t="s">
        <v>642</v>
      </c>
      <c r="B8" s="174"/>
      <c r="C8" s="175"/>
      <c r="D8" s="191" t="s">
        <v>649</v>
      </c>
      <c r="E8" s="192"/>
      <c r="F8" s="192"/>
      <c r="G8" s="192"/>
      <c r="H8" s="192"/>
      <c r="I8" s="192"/>
      <c r="J8" s="193"/>
    </row>
    <row r="9" spans="1:10" x14ac:dyDescent="0.25">
      <c r="A9" s="173" t="s">
        <v>641</v>
      </c>
      <c r="B9" s="174"/>
      <c r="C9" s="175"/>
      <c r="D9" s="191" t="s">
        <v>650</v>
      </c>
      <c r="E9" s="192"/>
      <c r="F9" s="192"/>
      <c r="G9" s="192"/>
      <c r="H9" s="192"/>
      <c r="I9" s="192"/>
      <c r="J9" s="193"/>
    </row>
    <row r="10" spans="1:10" x14ac:dyDescent="0.25">
      <c r="A10" s="173" t="s">
        <v>660</v>
      </c>
      <c r="B10" s="174"/>
      <c r="C10" s="175"/>
      <c r="D10" s="191" t="s">
        <v>661</v>
      </c>
      <c r="E10" s="192"/>
      <c r="F10" s="192"/>
      <c r="G10" s="192"/>
      <c r="H10" s="192"/>
      <c r="I10" s="192"/>
      <c r="J10" s="193"/>
    </row>
    <row r="11" spans="1:10" ht="17.25" x14ac:dyDescent="0.25">
      <c r="A11" s="173" t="s">
        <v>640</v>
      </c>
      <c r="B11" s="174"/>
      <c r="C11" s="175"/>
      <c r="D11" s="152" t="s">
        <v>647</v>
      </c>
      <c r="E11" s="151"/>
      <c r="F11" s="151"/>
      <c r="G11" s="151"/>
      <c r="H11" s="151"/>
      <c r="I11" s="151"/>
      <c r="J11" s="158"/>
    </row>
    <row r="12" spans="1:10" ht="17.25" x14ac:dyDescent="0.25">
      <c r="A12" s="173" t="s">
        <v>639</v>
      </c>
      <c r="B12" s="174"/>
      <c r="C12" s="175"/>
      <c r="D12" s="152" t="s">
        <v>654</v>
      </c>
      <c r="E12" s="151"/>
      <c r="F12" s="151"/>
      <c r="G12" s="151"/>
      <c r="H12" s="151"/>
      <c r="I12" s="151"/>
      <c r="J12" s="158"/>
    </row>
    <row r="13" spans="1:10" x14ac:dyDescent="0.25">
      <c r="A13" s="173" t="s">
        <v>665</v>
      </c>
      <c r="B13" s="174"/>
      <c r="C13" s="175"/>
      <c r="D13" s="152" t="s">
        <v>666</v>
      </c>
      <c r="E13" s="151"/>
      <c r="F13" s="151"/>
      <c r="G13" s="151"/>
      <c r="H13" s="151"/>
      <c r="I13" s="151"/>
      <c r="J13" s="158"/>
    </row>
    <row r="14" spans="1:10" ht="17.25" x14ac:dyDescent="0.25">
      <c r="A14" s="173" t="s">
        <v>631</v>
      </c>
      <c r="B14" s="174"/>
      <c r="C14" s="175"/>
      <c r="D14" s="152" t="s">
        <v>655</v>
      </c>
      <c r="E14" s="151"/>
      <c r="F14" s="151"/>
      <c r="G14" s="151"/>
      <c r="H14" s="151"/>
      <c r="I14" s="151"/>
      <c r="J14" s="158"/>
    </row>
    <row r="15" spans="1:10" ht="17.25" x14ac:dyDescent="0.25">
      <c r="A15" s="173" t="s">
        <v>632</v>
      </c>
      <c r="B15" s="174"/>
      <c r="C15" s="175"/>
      <c r="D15" s="152" t="s">
        <v>656</v>
      </c>
      <c r="E15" s="151"/>
      <c r="F15" s="151"/>
      <c r="G15" s="151"/>
      <c r="H15" s="151"/>
      <c r="I15" s="151"/>
      <c r="J15" s="158"/>
    </row>
    <row r="16" spans="1:10" ht="17.25" x14ac:dyDescent="0.25">
      <c r="A16" s="173" t="s">
        <v>633</v>
      </c>
      <c r="B16" s="174"/>
      <c r="C16" s="175"/>
      <c r="D16" s="152" t="s">
        <v>657</v>
      </c>
      <c r="E16" s="151"/>
      <c r="F16" s="151"/>
      <c r="G16" s="151"/>
      <c r="H16" s="151"/>
      <c r="I16" s="151"/>
      <c r="J16" s="158"/>
    </row>
    <row r="17" spans="1:10" ht="37.5" customHeight="1" x14ac:dyDescent="0.25">
      <c r="A17" s="173" t="s">
        <v>634</v>
      </c>
      <c r="B17" s="174"/>
      <c r="C17" s="175"/>
      <c r="D17" s="188" t="s">
        <v>652</v>
      </c>
      <c r="E17" s="189"/>
      <c r="F17" s="189"/>
      <c r="G17" s="189"/>
      <c r="H17" s="189"/>
      <c r="I17" s="189"/>
      <c r="J17" s="190"/>
    </row>
    <row r="18" spans="1:10" ht="17.25" x14ac:dyDescent="0.25">
      <c r="A18" s="173" t="s">
        <v>635</v>
      </c>
      <c r="B18" s="174"/>
      <c r="C18" s="175"/>
      <c r="D18" s="152" t="s">
        <v>651</v>
      </c>
      <c r="E18" s="151"/>
      <c r="F18" s="151"/>
      <c r="G18" s="151"/>
      <c r="H18" s="151"/>
      <c r="I18" s="151"/>
      <c r="J18" s="158"/>
    </row>
    <row r="19" spans="1:10" x14ac:dyDescent="0.25">
      <c r="A19" s="173" t="s">
        <v>636</v>
      </c>
      <c r="B19" s="174"/>
      <c r="C19" s="175"/>
      <c r="D19" s="176" t="s">
        <v>637</v>
      </c>
      <c r="E19" s="177"/>
      <c r="F19" s="177"/>
      <c r="G19" s="177"/>
      <c r="H19" s="177"/>
      <c r="I19" s="177"/>
      <c r="J19" s="178"/>
    </row>
    <row r="20" spans="1:10" ht="37.5" customHeight="1" thickBot="1" x14ac:dyDescent="0.3">
      <c r="A20" s="179" t="s">
        <v>646</v>
      </c>
      <c r="B20" s="180"/>
      <c r="C20" s="181"/>
      <c r="D20" s="182" t="s">
        <v>638</v>
      </c>
      <c r="E20" s="183"/>
      <c r="F20" s="183"/>
      <c r="G20" s="183"/>
      <c r="H20" s="183"/>
      <c r="I20" s="183"/>
      <c r="J20" s="184"/>
    </row>
  </sheetData>
  <mergeCells count="27">
    <mergeCell ref="A1:J1"/>
    <mergeCell ref="A2:J2"/>
    <mergeCell ref="A4:J4"/>
    <mergeCell ref="A5:C5"/>
    <mergeCell ref="D5:J5"/>
    <mergeCell ref="A8:C8"/>
    <mergeCell ref="D8:J8"/>
    <mergeCell ref="A9:C9"/>
    <mergeCell ref="D9:J9"/>
    <mergeCell ref="A10:C10"/>
    <mergeCell ref="D10:J10"/>
    <mergeCell ref="A19:C19"/>
    <mergeCell ref="D19:J19"/>
    <mergeCell ref="A20:C20"/>
    <mergeCell ref="D20:J20"/>
    <mergeCell ref="A6:C6"/>
    <mergeCell ref="A7:C7"/>
    <mergeCell ref="A12:C12"/>
    <mergeCell ref="A13:C13"/>
    <mergeCell ref="A14:C14"/>
    <mergeCell ref="A15:C15"/>
    <mergeCell ref="A11:C11"/>
    <mergeCell ref="D7:J7"/>
    <mergeCell ref="A16:C16"/>
    <mergeCell ref="A17:C17"/>
    <mergeCell ref="A18:C18"/>
    <mergeCell ref="D17:J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E15F9-8B5C-4E3B-A94C-87DDF25CBD0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517C7-DE1E-463E-AA51-7667B0959FC8}">
  <sheetPr>
    <tabColor rgb="FFC00000"/>
  </sheetPr>
  <dimension ref="A1:G155"/>
  <sheetViews>
    <sheetView view="pageBreakPreview" topLeftCell="A40" zoomScale="80" zoomScaleNormal="80" zoomScaleSheetLayoutView="80" workbookViewId="0">
      <selection activeCell="F102" sqref="F102"/>
    </sheetView>
  </sheetViews>
  <sheetFormatPr baseColWidth="10" defaultRowHeight="15" x14ac:dyDescent="0.25"/>
  <cols>
    <col min="1" max="2" width="14.7109375" customWidth="1"/>
    <col min="3" max="4" width="20.140625" bestFit="1" customWidth="1"/>
    <col min="5" max="5" width="14.7109375" customWidth="1"/>
    <col min="6" max="6" width="126.7109375" bestFit="1" customWidth="1"/>
    <col min="7" max="7" width="14.7109375" customWidth="1"/>
  </cols>
  <sheetData>
    <row r="1" spans="1:7" ht="18" x14ac:dyDescent="0.25">
      <c r="A1" s="203" t="s">
        <v>249</v>
      </c>
      <c r="B1" s="203"/>
      <c r="C1" s="203"/>
      <c r="D1" s="203"/>
      <c r="E1" s="203"/>
      <c r="F1" s="203"/>
    </row>
    <row r="2" spans="1:7" ht="18" x14ac:dyDescent="0.25">
      <c r="A2" s="203" t="s">
        <v>250</v>
      </c>
      <c r="B2" s="203"/>
      <c r="C2" s="203"/>
      <c r="D2" s="203"/>
      <c r="E2" s="203"/>
      <c r="F2" s="203"/>
    </row>
    <row r="3" spans="1:7" ht="18" x14ac:dyDescent="0.25">
      <c r="A3" s="203" t="s">
        <v>251</v>
      </c>
      <c r="B3" s="203"/>
      <c r="C3" s="203"/>
      <c r="D3" s="203"/>
      <c r="E3" s="203"/>
      <c r="F3" s="203"/>
    </row>
    <row r="4" spans="1:7" x14ac:dyDescent="0.25">
      <c r="A4" s="204"/>
      <c r="B4" s="204"/>
      <c r="C4" s="204"/>
      <c r="D4" s="204"/>
      <c r="E4" s="204"/>
      <c r="F4" s="204"/>
    </row>
    <row r="5" spans="1:7" ht="42" customHeight="1" x14ac:dyDescent="0.25">
      <c r="A5" s="101" t="s">
        <v>252</v>
      </c>
      <c r="B5" s="101" t="s">
        <v>253</v>
      </c>
      <c r="C5" s="101" t="s">
        <v>254</v>
      </c>
      <c r="D5" s="101" t="s">
        <v>255</v>
      </c>
      <c r="E5" s="101" t="s">
        <v>256</v>
      </c>
      <c r="F5" s="101" t="s">
        <v>25</v>
      </c>
      <c r="G5" s="102" t="s">
        <v>257</v>
      </c>
    </row>
    <row r="6" spans="1:7" ht="24.95" customHeight="1" x14ac:dyDescent="0.25">
      <c r="A6" s="103">
        <v>1</v>
      </c>
      <c r="B6" s="103">
        <v>20010</v>
      </c>
      <c r="C6" s="103" t="s">
        <v>258</v>
      </c>
      <c r="D6" s="103" t="s">
        <v>259</v>
      </c>
      <c r="E6" s="104">
        <v>12.11</v>
      </c>
      <c r="F6" s="105" t="s">
        <v>260</v>
      </c>
      <c r="G6" t="str">
        <f>+"km Inicial "&amp;C6&amp;" km Final "&amp;D6</f>
        <v>km Inicial 15+210 km Final 27+320</v>
      </c>
    </row>
    <row r="7" spans="1:7" ht="24.95" customHeight="1" x14ac:dyDescent="0.25">
      <c r="A7" s="103">
        <v>1</v>
      </c>
      <c r="B7" s="106">
        <v>20020</v>
      </c>
      <c r="C7" s="106" t="s">
        <v>259</v>
      </c>
      <c r="D7" s="106" t="s">
        <v>261</v>
      </c>
      <c r="E7" s="107">
        <v>7.06</v>
      </c>
      <c r="F7" s="108" t="s">
        <v>262</v>
      </c>
      <c r="G7" t="str">
        <f t="shared" ref="G7:G70" si="0">+"km Inicial "&amp;C7&amp;" km Final "&amp;D7</f>
        <v>km Inicial 27+320 km Final 34+380</v>
      </c>
    </row>
    <row r="8" spans="1:7" ht="24.95" customHeight="1" x14ac:dyDescent="0.25">
      <c r="A8" s="103">
        <v>1</v>
      </c>
      <c r="B8" s="106">
        <v>20031</v>
      </c>
      <c r="C8" s="106" t="s">
        <v>261</v>
      </c>
      <c r="D8" s="106" t="s">
        <v>263</v>
      </c>
      <c r="E8" s="107">
        <v>7.99</v>
      </c>
      <c r="F8" s="108" t="s">
        <v>264</v>
      </c>
      <c r="G8" t="str">
        <f t="shared" si="0"/>
        <v>km Inicial 34+380 km Final 42+370</v>
      </c>
    </row>
    <row r="9" spans="1:7" ht="24.95" customHeight="1" x14ac:dyDescent="0.25">
      <c r="A9" s="103">
        <v>1</v>
      </c>
      <c r="B9" s="106">
        <v>20032</v>
      </c>
      <c r="C9" s="106" t="s">
        <v>263</v>
      </c>
      <c r="D9" s="106" t="s">
        <v>265</v>
      </c>
      <c r="E9" s="107">
        <v>5.27</v>
      </c>
      <c r="F9" s="108" t="s">
        <v>266</v>
      </c>
      <c r="G9" t="str">
        <f t="shared" si="0"/>
        <v>km Inicial 42+370 km Final 47+640</v>
      </c>
    </row>
    <row r="10" spans="1:7" ht="24.95" customHeight="1" x14ac:dyDescent="0.25">
      <c r="A10" s="103">
        <v>1</v>
      </c>
      <c r="B10" s="106">
        <v>20040</v>
      </c>
      <c r="C10" s="106" t="s">
        <v>265</v>
      </c>
      <c r="D10" s="106" t="s">
        <v>267</v>
      </c>
      <c r="E10" s="107">
        <v>4.37</v>
      </c>
      <c r="F10" s="108" t="s">
        <v>268</v>
      </c>
      <c r="G10" t="str">
        <f t="shared" si="0"/>
        <v>km Inicial 47+640 km Final 52+010</v>
      </c>
    </row>
    <row r="11" spans="1:7" ht="24.95" customHeight="1" x14ac:dyDescent="0.25">
      <c r="A11" s="103">
        <v>1</v>
      </c>
      <c r="B11" s="106">
        <v>20050</v>
      </c>
      <c r="C11" s="106" t="s">
        <v>267</v>
      </c>
      <c r="D11" s="106" t="s">
        <v>269</v>
      </c>
      <c r="E11" s="107">
        <v>4.57</v>
      </c>
      <c r="F11" s="108" t="s">
        <v>270</v>
      </c>
      <c r="G11" t="str">
        <f t="shared" si="0"/>
        <v>km Inicial 52+010 km Final 56+580</v>
      </c>
    </row>
    <row r="12" spans="1:7" ht="24.95" customHeight="1" x14ac:dyDescent="0.25">
      <c r="A12" s="103">
        <v>1</v>
      </c>
      <c r="B12" s="106">
        <v>20060</v>
      </c>
      <c r="C12" s="106" t="s">
        <v>269</v>
      </c>
      <c r="D12" s="106" t="s">
        <v>271</v>
      </c>
      <c r="E12" s="107">
        <v>18.664999999999999</v>
      </c>
      <c r="F12" s="108" t="s">
        <v>272</v>
      </c>
      <c r="G12" t="str">
        <f t="shared" si="0"/>
        <v>km Inicial 56+580 km Final 75+245</v>
      </c>
    </row>
    <row r="13" spans="1:7" ht="24.95" customHeight="1" x14ac:dyDescent="0.25">
      <c r="A13" s="106">
        <v>107</v>
      </c>
      <c r="B13" s="106">
        <v>20401</v>
      </c>
      <c r="C13" s="106" t="s">
        <v>273</v>
      </c>
      <c r="D13" s="106" t="s">
        <v>274</v>
      </c>
      <c r="E13" s="107">
        <v>5.125</v>
      </c>
      <c r="F13" s="108" t="s">
        <v>275</v>
      </c>
      <c r="G13" t="str">
        <f t="shared" si="0"/>
        <v>km Inicial 13+615 km Final 18+740</v>
      </c>
    </row>
    <row r="14" spans="1:7" ht="24.95" customHeight="1" x14ac:dyDescent="0.25">
      <c r="A14" s="106">
        <v>107</v>
      </c>
      <c r="B14" s="106">
        <v>20402</v>
      </c>
      <c r="C14" s="106" t="s">
        <v>274</v>
      </c>
      <c r="D14" s="106" t="s">
        <v>276</v>
      </c>
      <c r="E14" s="107">
        <v>3.4</v>
      </c>
      <c r="F14" s="108" t="s">
        <v>277</v>
      </c>
      <c r="G14" t="str">
        <f t="shared" si="0"/>
        <v>km Inicial 18+740 km Final 22+140</v>
      </c>
    </row>
    <row r="15" spans="1:7" ht="24.95" customHeight="1" x14ac:dyDescent="0.25">
      <c r="A15" s="106">
        <v>118</v>
      </c>
      <c r="B15" s="106">
        <v>20160</v>
      </c>
      <c r="C15" s="106" t="s">
        <v>278</v>
      </c>
      <c r="D15" s="106" t="s">
        <v>279</v>
      </c>
      <c r="E15" s="107">
        <v>8.3699999999999992</v>
      </c>
      <c r="F15" s="108" t="s">
        <v>280</v>
      </c>
      <c r="G15" t="str">
        <f t="shared" si="0"/>
        <v>km Inicial 16+080 km Final 24+450</v>
      </c>
    </row>
    <row r="16" spans="1:7" ht="24.95" customHeight="1" x14ac:dyDescent="0.25">
      <c r="A16" s="106">
        <v>118</v>
      </c>
      <c r="B16" s="106">
        <v>20170</v>
      </c>
      <c r="C16" s="106" t="s">
        <v>279</v>
      </c>
      <c r="D16" s="106" t="s">
        <v>281</v>
      </c>
      <c r="E16" s="107">
        <v>4.3499999999999996</v>
      </c>
      <c r="F16" s="108" t="s">
        <v>282</v>
      </c>
      <c r="G16" t="str">
        <f t="shared" si="0"/>
        <v>km Inicial 24+450 km Final 28+800</v>
      </c>
    </row>
    <row r="17" spans="1:7" ht="24.95" customHeight="1" x14ac:dyDescent="0.25">
      <c r="A17" s="106">
        <v>118</v>
      </c>
      <c r="B17" s="106">
        <v>21630</v>
      </c>
      <c r="C17" s="106" t="s">
        <v>281</v>
      </c>
      <c r="D17" s="106" t="s">
        <v>283</v>
      </c>
      <c r="E17" s="107">
        <v>5.36</v>
      </c>
      <c r="F17" s="108" t="s">
        <v>284</v>
      </c>
      <c r="G17" t="str">
        <f t="shared" si="0"/>
        <v>km Inicial 28+800 km Final 34+160</v>
      </c>
    </row>
    <row r="18" spans="1:7" ht="24.95" customHeight="1" x14ac:dyDescent="0.25">
      <c r="A18" s="106">
        <v>118</v>
      </c>
      <c r="B18" s="106">
        <v>20180</v>
      </c>
      <c r="C18" s="106" t="s">
        <v>283</v>
      </c>
      <c r="D18" s="106" t="s">
        <v>285</v>
      </c>
      <c r="E18" s="107">
        <v>3.31</v>
      </c>
      <c r="F18" s="108" t="s">
        <v>286</v>
      </c>
      <c r="G18" t="str">
        <f t="shared" si="0"/>
        <v>km Inicial 34+160 km Final 37+470</v>
      </c>
    </row>
    <row r="19" spans="1:7" ht="24.95" customHeight="1" x14ac:dyDescent="0.25">
      <c r="A19" s="106">
        <v>141</v>
      </c>
      <c r="B19" s="106">
        <v>20440</v>
      </c>
      <c r="C19" s="106" t="s">
        <v>287</v>
      </c>
      <c r="D19" s="106" t="s">
        <v>288</v>
      </c>
      <c r="E19" s="107">
        <v>2.2149999999999999</v>
      </c>
      <c r="F19" s="108" t="s">
        <v>289</v>
      </c>
      <c r="G19" t="str">
        <f t="shared" si="0"/>
        <v>km Inicial 0+000 km Final 2+215</v>
      </c>
    </row>
    <row r="20" spans="1:7" ht="24.95" customHeight="1" x14ac:dyDescent="0.25">
      <c r="A20" s="106">
        <v>141</v>
      </c>
      <c r="B20" s="106">
        <v>20190</v>
      </c>
      <c r="C20" s="106" t="s">
        <v>288</v>
      </c>
      <c r="D20" s="106" t="s">
        <v>290</v>
      </c>
      <c r="E20" s="107">
        <v>2.2200000000000002</v>
      </c>
      <c r="F20" s="108" t="s">
        <v>291</v>
      </c>
      <c r="G20" t="str">
        <f t="shared" si="0"/>
        <v>km Inicial 2+215 km Final 4+435</v>
      </c>
    </row>
    <row r="21" spans="1:7" ht="24.95" customHeight="1" x14ac:dyDescent="0.25">
      <c r="A21" s="106">
        <v>141</v>
      </c>
      <c r="B21" s="106">
        <v>20600</v>
      </c>
      <c r="C21" s="106" t="s">
        <v>290</v>
      </c>
      <c r="D21" s="106" t="s">
        <v>292</v>
      </c>
      <c r="E21" s="107">
        <v>15.56</v>
      </c>
      <c r="F21" s="108" t="s">
        <v>293</v>
      </c>
      <c r="G21" t="str">
        <f t="shared" si="0"/>
        <v>km Inicial 4+435 km Final 19+995</v>
      </c>
    </row>
    <row r="22" spans="1:7" ht="24.95" customHeight="1" x14ac:dyDescent="0.25">
      <c r="A22" s="106">
        <v>148</v>
      </c>
      <c r="B22" s="106">
        <v>20800</v>
      </c>
      <c r="C22" s="106" t="s">
        <v>287</v>
      </c>
      <c r="D22" s="106" t="s">
        <v>294</v>
      </c>
      <c r="E22" s="107">
        <v>6.7750000000000004</v>
      </c>
      <c r="F22" s="108" t="s">
        <v>295</v>
      </c>
      <c r="G22" t="str">
        <f t="shared" si="0"/>
        <v>km Inicial 0+000 km Final 6+775</v>
      </c>
    </row>
    <row r="23" spans="1:7" ht="24.95" customHeight="1" x14ac:dyDescent="0.25">
      <c r="A23" s="106">
        <v>154</v>
      </c>
      <c r="B23" s="106">
        <v>20421</v>
      </c>
      <c r="C23" s="106" t="s">
        <v>287</v>
      </c>
      <c r="D23" s="106" t="s">
        <v>296</v>
      </c>
      <c r="E23" s="107">
        <v>2.06</v>
      </c>
      <c r="F23" s="108" t="s">
        <v>297</v>
      </c>
      <c r="G23" t="str">
        <f t="shared" si="0"/>
        <v>km Inicial 0+000 km Final 2+060</v>
      </c>
    </row>
    <row r="24" spans="1:7" ht="24.95" customHeight="1" x14ac:dyDescent="0.25">
      <c r="A24" s="106">
        <v>154</v>
      </c>
      <c r="B24" s="106">
        <v>20422</v>
      </c>
      <c r="C24" s="106" t="s">
        <v>296</v>
      </c>
      <c r="D24" s="106" t="s">
        <v>298</v>
      </c>
      <c r="E24" s="107">
        <v>7.11</v>
      </c>
      <c r="F24" s="108" t="s">
        <v>299</v>
      </c>
      <c r="G24" t="str">
        <f t="shared" si="0"/>
        <v>km Inicial 2+060 km Final 9+170</v>
      </c>
    </row>
    <row r="25" spans="1:7" ht="24.95" customHeight="1" x14ac:dyDescent="0.25">
      <c r="A25" s="106">
        <v>703</v>
      </c>
      <c r="B25" s="106">
        <v>20750</v>
      </c>
      <c r="C25" s="106" t="s">
        <v>300</v>
      </c>
      <c r="D25" s="106" t="s">
        <v>301</v>
      </c>
      <c r="E25" s="107">
        <v>6.2949999999999999</v>
      </c>
      <c r="F25" s="108" t="s">
        <v>302</v>
      </c>
      <c r="G25" t="str">
        <f t="shared" si="0"/>
        <v>km Inicial 12+735 km Final 19+030</v>
      </c>
    </row>
    <row r="26" spans="1:7" ht="24.95" customHeight="1" x14ac:dyDescent="0.25">
      <c r="A26" s="106">
        <v>704</v>
      </c>
      <c r="B26" s="106">
        <v>21780</v>
      </c>
      <c r="C26" s="106" t="s">
        <v>303</v>
      </c>
      <c r="D26" s="106" t="s">
        <v>304</v>
      </c>
      <c r="E26" s="107">
        <v>3.9750000000000001</v>
      </c>
      <c r="F26" s="108" t="s">
        <v>305</v>
      </c>
      <c r="G26" t="str">
        <f t="shared" si="0"/>
        <v>km Inicial 7+645 km Final 11+620</v>
      </c>
    </row>
    <row r="27" spans="1:7" ht="24.95" customHeight="1" x14ac:dyDescent="0.25">
      <c r="A27" s="106">
        <v>706</v>
      </c>
      <c r="B27" s="106">
        <v>21310</v>
      </c>
      <c r="C27" s="106" t="s">
        <v>287</v>
      </c>
      <c r="D27" s="106" t="s">
        <v>306</v>
      </c>
      <c r="E27" s="107">
        <v>3.32</v>
      </c>
      <c r="F27" s="108" t="s">
        <v>307</v>
      </c>
      <c r="G27" t="str">
        <f t="shared" si="0"/>
        <v>km Inicial 0+000 km Final 3+320</v>
      </c>
    </row>
    <row r="28" spans="1:7" ht="24.95" customHeight="1" x14ac:dyDescent="0.25">
      <c r="A28" s="106">
        <v>708</v>
      </c>
      <c r="B28" s="106">
        <v>20921</v>
      </c>
      <c r="C28" s="106" t="s">
        <v>287</v>
      </c>
      <c r="D28" s="106" t="s">
        <v>308</v>
      </c>
      <c r="E28" s="106">
        <v>4.8250000000000002</v>
      </c>
      <c r="F28" s="108" t="s">
        <v>309</v>
      </c>
      <c r="G28" t="str">
        <f t="shared" si="0"/>
        <v>km Inicial 0+000 km Final 4+825</v>
      </c>
    </row>
    <row r="29" spans="1:7" ht="24.95" customHeight="1" x14ac:dyDescent="0.25">
      <c r="A29" s="106">
        <v>708</v>
      </c>
      <c r="B29" s="109">
        <v>20922</v>
      </c>
      <c r="C29" s="106" t="s">
        <v>308</v>
      </c>
      <c r="D29" s="106" t="s">
        <v>310</v>
      </c>
      <c r="E29" s="107">
        <v>5.36</v>
      </c>
      <c r="F29" s="110" t="s">
        <v>311</v>
      </c>
      <c r="G29" t="str">
        <f t="shared" si="0"/>
        <v>km Inicial 4+825 km Final 10+185</v>
      </c>
    </row>
    <row r="30" spans="1:7" ht="24.95" customHeight="1" x14ac:dyDescent="0.25">
      <c r="A30" s="106">
        <v>708</v>
      </c>
      <c r="B30" s="109">
        <v>20923</v>
      </c>
      <c r="C30" s="106" t="s">
        <v>310</v>
      </c>
      <c r="D30" s="106" t="s">
        <v>312</v>
      </c>
      <c r="E30" s="107">
        <v>14.47</v>
      </c>
      <c r="F30" s="110" t="s">
        <v>313</v>
      </c>
      <c r="G30" t="str">
        <f t="shared" si="0"/>
        <v>km Inicial 10+185 km Final 24+655</v>
      </c>
    </row>
    <row r="31" spans="1:7" ht="24.95" customHeight="1" x14ac:dyDescent="0.25">
      <c r="A31" s="106">
        <v>708</v>
      </c>
      <c r="B31" s="109">
        <v>20924</v>
      </c>
      <c r="C31" s="106" t="s">
        <v>312</v>
      </c>
      <c r="D31" s="106" t="s">
        <v>314</v>
      </c>
      <c r="E31" s="107">
        <v>7.7450000000000001</v>
      </c>
      <c r="F31" s="110" t="s">
        <v>315</v>
      </c>
      <c r="G31" t="str">
        <f t="shared" si="0"/>
        <v>km Inicial 24+655 km Final 32+400</v>
      </c>
    </row>
    <row r="32" spans="1:7" ht="24.95" customHeight="1" x14ac:dyDescent="0.25">
      <c r="A32" s="109">
        <v>709</v>
      </c>
      <c r="B32" s="109">
        <v>20411</v>
      </c>
      <c r="C32" s="106" t="s">
        <v>287</v>
      </c>
      <c r="D32" s="106" t="s">
        <v>316</v>
      </c>
      <c r="E32" s="107">
        <v>1.26</v>
      </c>
      <c r="F32" s="110" t="s">
        <v>317</v>
      </c>
      <c r="G32" t="str">
        <f t="shared" si="0"/>
        <v>km Inicial 0+000 km Final 1+260</v>
      </c>
    </row>
    <row r="33" spans="1:7" ht="24.95" customHeight="1" x14ac:dyDescent="0.25">
      <c r="A33" s="109">
        <v>709</v>
      </c>
      <c r="B33" s="109">
        <v>20412</v>
      </c>
      <c r="C33" s="106" t="s">
        <v>316</v>
      </c>
      <c r="D33" s="106" t="s">
        <v>318</v>
      </c>
      <c r="E33" s="107">
        <v>5.08</v>
      </c>
      <c r="F33" s="110" t="s">
        <v>319</v>
      </c>
      <c r="G33" t="str">
        <f t="shared" si="0"/>
        <v>km Inicial 1+260 km Final 6+340</v>
      </c>
    </row>
    <row r="34" spans="1:7" ht="24.95" customHeight="1" x14ac:dyDescent="0.25">
      <c r="A34" s="109">
        <v>709</v>
      </c>
      <c r="B34" s="109">
        <v>20413</v>
      </c>
      <c r="C34" s="106" t="s">
        <v>318</v>
      </c>
      <c r="D34" s="106" t="s">
        <v>320</v>
      </c>
      <c r="E34" s="107">
        <v>0.34</v>
      </c>
      <c r="F34" s="110" t="s">
        <v>321</v>
      </c>
      <c r="G34" t="str">
        <f t="shared" si="0"/>
        <v>km Inicial 6+340 km Final 6+680</v>
      </c>
    </row>
    <row r="35" spans="1:7" ht="24.95" customHeight="1" x14ac:dyDescent="0.25">
      <c r="A35" s="109">
        <v>709</v>
      </c>
      <c r="B35" s="109">
        <v>20413</v>
      </c>
      <c r="C35" s="106" t="s">
        <v>320</v>
      </c>
      <c r="D35" s="106" t="s">
        <v>322</v>
      </c>
      <c r="E35" s="107">
        <v>0.91</v>
      </c>
      <c r="F35" s="110" t="s">
        <v>323</v>
      </c>
      <c r="G35" t="str">
        <f t="shared" si="0"/>
        <v>km Inicial 6+680 km Final 7+590</v>
      </c>
    </row>
    <row r="36" spans="1:7" ht="24.95" customHeight="1" x14ac:dyDescent="0.25">
      <c r="A36" s="109">
        <v>709</v>
      </c>
      <c r="B36" s="109">
        <v>20414</v>
      </c>
      <c r="C36" s="106" t="s">
        <v>322</v>
      </c>
      <c r="D36" s="106" t="s">
        <v>324</v>
      </c>
      <c r="E36" s="107">
        <v>2.85</v>
      </c>
      <c r="F36" s="110" t="s">
        <v>325</v>
      </c>
      <c r="G36" t="str">
        <f t="shared" si="0"/>
        <v>km Inicial 7+590 km Final 10+440</v>
      </c>
    </row>
    <row r="37" spans="1:7" ht="24.95" customHeight="1" x14ac:dyDescent="0.25">
      <c r="A37" s="109">
        <v>710</v>
      </c>
      <c r="B37" s="109">
        <v>20900</v>
      </c>
      <c r="C37" s="106" t="s">
        <v>287</v>
      </c>
      <c r="D37" s="106" t="s">
        <v>326</v>
      </c>
      <c r="E37" s="107">
        <v>1.81</v>
      </c>
      <c r="F37" s="108" t="s">
        <v>327</v>
      </c>
      <c r="G37" t="str">
        <f t="shared" si="0"/>
        <v>km Inicial 0+000 km Final 1+810</v>
      </c>
    </row>
    <row r="38" spans="1:7" ht="24.95" customHeight="1" x14ac:dyDescent="0.25">
      <c r="A38" s="109">
        <v>710</v>
      </c>
      <c r="B38" s="109">
        <v>21661</v>
      </c>
      <c r="C38" s="106" t="s">
        <v>326</v>
      </c>
      <c r="D38" s="106" t="s">
        <v>328</v>
      </c>
      <c r="E38" s="107">
        <v>1.365</v>
      </c>
      <c r="F38" s="108" t="s">
        <v>329</v>
      </c>
      <c r="G38" t="str">
        <f t="shared" si="0"/>
        <v>km Inicial 1+810 km Final 3+175</v>
      </c>
    </row>
    <row r="39" spans="1:7" ht="24.95" customHeight="1" x14ac:dyDescent="0.25">
      <c r="A39" s="109">
        <v>710</v>
      </c>
      <c r="B39" s="109">
        <v>21662</v>
      </c>
      <c r="C39" s="106" t="s">
        <v>328</v>
      </c>
      <c r="D39" s="106" t="s">
        <v>330</v>
      </c>
      <c r="E39" s="107">
        <v>1.0649999999999999</v>
      </c>
      <c r="F39" s="108" t="s">
        <v>331</v>
      </c>
      <c r="G39" t="str">
        <f t="shared" si="0"/>
        <v>km Inicial 3+175 km Final 4+240</v>
      </c>
    </row>
    <row r="40" spans="1:7" ht="24.95" customHeight="1" x14ac:dyDescent="0.25">
      <c r="A40" s="109">
        <v>711</v>
      </c>
      <c r="B40" s="109">
        <v>20481</v>
      </c>
      <c r="C40" s="106" t="s">
        <v>287</v>
      </c>
      <c r="D40" s="106" t="s">
        <v>332</v>
      </c>
      <c r="E40" s="107">
        <v>3.04</v>
      </c>
      <c r="F40" s="108" t="s">
        <v>333</v>
      </c>
      <c r="G40" t="str">
        <f t="shared" si="0"/>
        <v>km Inicial 0+000 km Final 3+040</v>
      </c>
    </row>
    <row r="41" spans="1:7" ht="24.95" customHeight="1" x14ac:dyDescent="0.25">
      <c r="A41" s="109">
        <v>711</v>
      </c>
      <c r="B41" s="109">
        <v>20482</v>
      </c>
      <c r="C41" s="106" t="s">
        <v>332</v>
      </c>
      <c r="D41" s="106" t="s">
        <v>334</v>
      </c>
      <c r="E41" s="107">
        <v>1.7549999999999999</v>
      </c>
      <c r="F41" s="108" t="s">
        <v>335</v>
      </c>
      <c r="G41" t="str">
        <f t="shared" si="0"/>
        <v>km Inicial 3+040 km Final 4+795</v>
      </c>
    </row>
    <row r="42" spans="1:7" ht="24.95" customHeight="1" x14ac:dyDescent="0.25">
      <c r="A42" s="109">
        <v>715</v>
      </c>
      <c r="B42" s="109">
        <v>21680</v>
      </c>
      <c r="C42" s="106" t="s">
        <v>336</v>
      </c>
      <c r="D42" s="106" t="s">
        <v>337</v>
      </c>
      <c r="E42" s="107">
        <v>1.3049999999999999</v>
      </c>
      <c r="F42" s="111" t="s">
        <v>338</v>
      </c>
      <c r="G42" t="str">
        <f t="shared" si="0"/>
        <v>km Inicial 1+585 km Final 2+890</v>
      </c>
    </row>
    <row r="43" spans="1:7" ht="24.95" customHeight="1" x14ac:dyDescent="0.25">
      <c r="A43" s="106">
        <v>715</v>
      </c>
      <c r="B43" s="106">
        <v>20531</v>
      </c>
      <c r="C43" s="106" t="s">
        <v>339</v>
      </c>
      <c r="D43" s="106" t="s">
        <v>340</v>
      </c>
      <c r="E43" s="107">
        <v>3.07</v>
      </c>
      <c r="F43" s="108" t="s">
        <v>341</v>
      </c>
      <c r="G43" t="str">
        <f t="shared" si="0"/>
        <v>km Inicial 8+745 km Final 11+815</v>
      </c>
    </row>
    <row r="44" spans="1:7" ht="24.95" customHeight="1" x14ac:dyDescent="0.25">
      <c r="A44" s="106">
        <v>715</v>
      </c>
      <c r="B44" s="106">
        <v>20531</v>
      </c>
      <c r="C44" s="106" t="s">
        <v>340</v>
      </c>
      <c r="D44" s="106" t="s">
        <v>342</v>
      </c>
      <c r="E44" s="107">
        <v>2.9</v>
      </c>
      <c r="F44" s="111" t="s">
        <v>343</v>
      </c>
      <c r="G44" t="str">
        <f t="shared" si="0"/>
        <v>km Inicial 11+815 km Final 14+715</v>
      </c>
    </row>
    <row r="45" spans="1:7" ht="24.95" customHeight="1" x14ac:dyDescent="0.25">
      <c r="A45" s="106">
        <v>715</v>
      </c>
      <c r="B45" s="106">
        <v>20532</v>
      </c>
      <c r="C45" s="106" t="s">
        <v>340</v>
      </c>
      <c r="D45" s="106" t="s">
        <v>344</v>
      </c>
      <c r="E45" s="107">
        <v>6.06</v>
      </c>
      <c r="F45" s="110" t="s">
        <v>345</v>
      </c>
      <c r="G45" t="str">
        <f t="shared" si="0"/>
        <v>km Inicial 11+815 km Final 17+875</v>
      </c>
    </row>
    <row r="46" spans="1:7" ht="24.95" customHeight="1" x14ac:dyDescent="0.25">
      <c r="A46" s="106">
        <v>716</v>
      </c>
      <c r="B46" s="106">
        <v>20210</v>
      </c>
      <c r="C46" s="106" t="s">
        <v>287</v>
      </c>
      <c r="D46" s="106" t="s">
        <v>346</v>
      </c>
      <c r="E46" s="106">
        <v>1.5249999999999999</v>
      </c>
      <c r="F46" s="110" t="s">
        <v>347</v>
      </c>
      <c r="G46" t="str">
        <f t="shared" si="0"/>
        <v>km Inicial 0+000 km Final 1+525</v>
      </c>
    </row>
    <row r="47" spans="1:7" ht="24.95" customHeight="1" x14ac:dyDescent="0.25">
      <c r="A47" s="106">
        <v>717</v>
      </c>
      <c r="B47" s="106">
        <v>20470</v>
      </c>
      <c r="C47" s="106" t="s">
        <v>287</v>
      </c>
      <c r="D47" s="106" t="s">
        <v>348</v>
      </c>
      <c r="E47" s="107">
        <v>8.6999999999999993</v>
      </c>
      <c r="F47" s="110" t="s">
        <v>349</v>
      </c>
      <c r="G47" t="str">
        <f t="shared" si="0"/>
        <v>km Inicial 0+000 km Final 8+700</v>
      </c>
    </row>
    <row r="48" spans="1:7" ht="24.95" customHeight="1" x14ac:dyDescent="0.25">
      <c r="A48" s="106">
        <v>722</v>
      </c>
      <c r="B48" s="106">
        <v>20222</v>
      </c>
      <c r="C48" s="106" t="s">
        <v>287</v>
      </c>
      <c r="D48" s="106" t="s">
        <v>350</v>
      </c>
      <c r="E48" s="107">
        <v>1.6</v>
      </c>
      <c r="F48" s="110" t="s">
        <v>351</v>
      </c>
      <c r="G48" t="str">
        <f t="shared" si="0"/>
        <v>km Inicial 0+000 km Final 1+600</v>
      </c>
    </row>
    <row r="49" spans="1:7" ht="24.95" customHeight="1" x14ac:dyDescent="0.25">
      <c r="A49" s="106">
        <v>722</v>
      </c>
      <c r="B49" s="106">
        <v>20221</v>
      </c>
      <c r="C49" s="106" t="s">
        <v>350</v>
      </c>
      <c r="D49" s="106" t="s">
        <v>352</v>
      </c>
      <c r="E49" s="107">
        <v>4.5750000000000002</v>
      </c>
      <c r="F49" s="110" t="s">
        <v>353</v>
      </c>
      <c r="G49" t="str">
        <f t="shared" si="0"/>
        <v>km Inicial 1+600 km Final 6+175</v>
      </c>
    </row>
    <row r="50" spans="1:7" ht="24.95" customHeight="1" x14ac:dyDescent="0.25">
      <c r="A50" s="106">
        <v>725</v>
      </c>
      <c r="B50" s="106">
        <v>20850</v>
      </c>
      <c r="C50" s="106" t="s">
        <v>287</v>
      </c>
      <c r="D50" s="106" t="s">
        <v>354</v>
      </c>
      <c r="E50" s="107">
        <v>4.2300000000000004</v>
      </c>
      <c r="F50" s="110" t="s">
        <v>355</v>
      </c>
      <c r="G50" t="str">
        <f t="shared" si="0"/>
        <v>km Inicial 0+000 km Final 4+230</v>
      </c>
    </row>
    <row r="51" spans="1:7" ht="24.95" customHeight="1" x14ac:dyDescent="0.25">
      <c r="A51" s="106">
        <v>725</v>
      </c>
      <c r="B51" s="106">
        <v>20850</v>
      </c>
      <c r="C51" s="106" t="s">
        <v>354</v>
      </c>
      <c r="D51" s="106" t="s">
        <v>356</v>
      </c>
      <c r="E51" s="107">
        <v>0.4</v>
      </c>
      <c r="F51" s="110" t="s">
        <v>357</v>
      </c>
      <c r="G51" t="str">
        <f t="shared" si="0"/>
        <v>km Inicial 4+230 km Final 4+630</v>
      </c>
    </row>
    <row r="52" spans="1:7" ht="24.95" customHeight="1" x14ac:dyDescent="0.25">
      <c r="A52" s="106">
        <v>725</v>
      </c>
      <c r="B52" s="106">
        <v>21670</v>
      </c>
      <c r="C52" s="106" t="s">
        <v>356</v>
      </c>
      <c r="D52" s="106" t="s">
        <v>358</v>
      </c>
      <c r="E52" s="107">
        <v>0.67500000000000004</v>
      </c>
      <c r="F52" s="110" t="s">
        <v>359</v>
      </c>
      <c r="G52" t="str">
        <f t="shared" si="0"/>
        <v>km Inicial 4+630 km Final 5+305</v>
      </c>
    </row>
    <row r="53" spans="1:7" ht="24.95" customHeight="1" x14ac:dyDescent="0.25">
      <c r="A53" s="106">
        <v>726</v>
      </c>
      <c r="B53" s="106">
        <v>21283</v>
      </c>
      <c r="C53" s="106" t="s">
        <v>287</v>
      </c>
      <c r="D53" s="106" t="s">
        <v>360</v>
      </c>
      <c r="E53" s="107">
        <v>1.7150000000000001</v>
      </c>
      <c r="F53" s="110" t="s">
        <v>361</v>
      </c>
      <c r="G53" t="str">
        <f t="shared" si="0"/>
        <v>km Inicial 0+000 km Final 1+715</v>
      </c>
    </row>
    <row r="54" spans="1:7" ht="24.95" customHeight="1" x14ac:dyDescent="0.25">
      <c r="A54" s="106">
        <v>726</v>
      </c>
      <c r="B54" s="106">
        <v>21282</v>
      </c>
      <c r="C54" s="106" t="s">
        <v>360</v>
      </c>
      <c r="D54" s="106" t="s">
        <v>362</v>
      </c>
      <c r="E54" s="107">
        <v>2.2250000000000001</v>
      </c>
      <c r="F54" s="110" t="s">
        <v>363</v>
      </c>
      <c r="G54" t="str">
        <f t="shared" si="0"/>
        <v>km Inicial 1+715 km Final 3+940</v>
      </c>
    </row>
    <row r="55" spans="1:7" ht="24.95" customHeight="1" x14ac:dyDescent="0.25">
      <c r="A55" s="106">
        <v>726</v>
      </c>
      <c r="B55" s="106">
        <v>21281</v>
      </c>
      <c r="C55" s="106" t="s">
        <v>362</v>
      </c>
      <c r="D55" s="106" t="s">
        <v>364</v>
      </c>
      <c r="E55" s="106">
        <v>1.6850000000000001</v>
      </c>
      <c r="F55" s="110" t="s">
        <v>365</v>
      </c>
      <c r="G55" t="str">
        <f t="shared" si="0"/>
        <v>km Inicial 3+940 km Final 5+625</v>
      </c>
    </row>
    <row r="56" spans="1:7" ht="15.75" x14ac:dyDescent="0.25">
      <c r="A56" s="106">
        <v>741</v>
      </c>
      <c r="B56" s="106">
        <v>21530</v>
      </c>
      <c r="C56" s="106" t="s">
        <v>366</v>
      </c>
      <c r="D56" s="106" t="s">
        <v>367</v>
      </c>
      <c r="E56" s="106">
        <v>1.65</v>
      </c>
      <c r="F56" s="112" t="s">
        <v>368</v>
      </c>
      <c r="G56" t="str">
        <f t="shared" si="0"/>
        <v>km Inicial 15+640 km Final 17+290</v>
      </c>
    </row>
    <row r="57" spans="1:7" x14ac:dyDescent="0.25">
      <c r="A57" s="103">
        <v>3</v>
      </c>
      <c r="B57" s="103">
        <v>20131</v>
      </c>
      <c r="C57" s="103" t="s">
        <v>369</v>
      </c>
      <c r="D57" s="103" t="s">
        <v>370</v>
      </c>
      <c r="E57" s="104">
        <v>2.58</v>
      </c>
      <c r="F57" s="105" t="s">
        <v>371</v>
      </c>
      <c r="G57" t="str">
        <f t="shared" si="0"/>
        <v>km Inicial 12+890 km Final 15+470</v>
      </c>
    </row>
    <row r="58" spans="1:7" x14ac:dyDescent="0.25">
      <c r="A58" s="106">
        <v>3</v>
      </c>
      <c r="B58" s="106">
        <v>20132</v>
      </c>
      <c r="C58" s="106" t="s">
        <v>370</v>
      </c>
      <c r="D58" s="106" t="s">
        <v>372</v>
      </c>
      <c r="E58" s="107">
        <v>2.2349999999999999</v>
      </c>
      <c r="F58" s="108" t="s">
        <v>228</v>
      </c>
      <c r="G58" t="str">
        <f t="shared" si="0"/>
        <v>km Inicial 15+470 km Final 17+705</v>
      </c>
    </row>
    <row r="59" spans="1:7" x14ac:dyDescent="0.25">
      <c r="A59" s="106">
        <v>3</v>
      </c>
      <c r="B59" s="106">
        <v>20140</v>
      </c>
      <c r="C59" s="106" t="s">
        <v>372</v>
      </c>
      <c r="D59" s="106" t="s">
        <v>373</v>
      </c>
      <c r="E59" s="107">
        <v>3.4649999999999999</v>
      </c>
      <c r="F59" s="108" t="s">
        <v>374</v>
      </c>
      <c r="G59" t="str">
        <f t="shared" si="0"/>
        <v>km Inicial 17+705 km Final 21+170</v>
      </c>
    </row>
    <row r="60" spans="1:7" x14ac:dyDescent="0.25">
      <c r="A60" s="106">
        <v>3</v>
      </c>
      <c r="B60" s="106">
        <v>20141</v>
      </c>
      <c r="C60" s="106" t="s">
        <v>373</v>
      </c>
      <c r="D60" s="106" t="s">
        <v>375</v>
      </c>
      <c r="E60" s="107">
        <v>2.5350000000000001</v>
      </c>
      <c r="F60" s="108" t="s">
        <v>376</v>
      </c>
      <c r="G60" t="str">
        <f t="shared" si="0"/>
        <v>km Inicial 21+170 km Final 23+705</v>
      </c>
    </row>
    <row r="61" spans="1:7" x14ac:dyDescent="0.25">
      <c r="A61" s="106">
        <v>3</v>
      </c>
      <c r="B61" s="106">
        <v>20142</v>
      </c>
      <c r="C61" s="106" t="s">
        <v>375</v>
      </c>
      <c r="D61" s="106" t="s">
        <v>377</v>
      </c>
      <c r="E61" s="107">
        <v>2.79</v>
      </c>
      <c r="F61" s="108" t="s">
        <v>378</v>
      </c>
      <c r="G61" t="str">
        <f t="shared" si="0"/>
        <v>km Inicial 23+705 km Final 26+495</v>
      </c>
    </row>
    <row r="62" spans="1:7" x14ac:dyDescent="0.25">
      <c r="A62" s="106">
        <v>3</v>
      </c>
      <c r="B62" s="106">
        <v>20070</v>
      </c>
      <c r="C62" s="106" t="s">
        <v>377</v>
      </c>
      <c r="D62" s="106" t="s">
        <v>379</v>
      </c>
      <c r="E62" s="107">
        <v>6.1050000000000004</v>
      </c>
      <c r="F62" s="108" t="s">
        <v>380</v>
      </c>
      <c r="G62" t="str">
        <f t="shared" si="0"/>
        <v>km Inicial 26+495 km Final 32+600</v>
      </c>
    </row>
    <row r="63" spans="1:7" x14ac:dyDescent="0.25">
      <c r="A63" s="106">
        <v>3</v>
      </c>
      <c r="B63" s="106">
        <v>20081</v>
      </c>
      <c r="C63" s="106" t="s">
        <v>379</v>
      </c>
      <c r="D63" s="106" t="s">
        <v>381</v>
      </c>
      <c r="E63" s="107">
        <v>3.39</v>
      </c>
      <c r="F63" s="108" t="s">
        <v>225</v>
      </c>
      <c r="G63" t="str">
        <f t="shared" si="0"/>
        <v>km Inicial 32+600 km Final 35+990</v>
      </c>
    </row>
    <row r="64" spans="1:7" x14ac:dyDescent="0.25">
      <c r="A64" s="106">
        <v>3</v>
      </c>
      <c r="B64" s="106">
        <v>20082</v>
      </c>
      <c r="C64" s="106" t="s">
        <v>381</v>
      </c>
      <c r="D64" s="106" t="s">
        <v>382</v>
      </c>
      <c r="E64" s="107">
        <v>3.4249999999999998</v>
      </c>
      <c r="F64" s="108" t="s">
        <v>383</v>
      </c>
      <c r="G64" t="str">
        <f t="shared" si="0"/>
        <v>km Inicial 35+990 km Final 39+415</v>
      </c>
    </row>
    <row r="65" spans="1:7" x14ac:dyDescent="0.25">
      <c r="A65" s="106">
        <v>3</v>
      </c>
      <c r="B65" s="106">
        <v>20090</v>
      </c>
      <c r="C65" s="106" t="s">
        <v>382</v>
      </c>
      <c r="D65" s="106" t="s">
        <v>384</v>
      </c>
      <c r="E65" s="107">
        <v>7.1950000000000003</v>
      </c>
      <c r="F65" s="108" t="s">
        <v>385</v>
      </c>
      <c r="G65" t="str">
        <f t="shared" si="0"/>
        <v>km Inicial 39+415 km Final 46+610</v>
      </c>
    </row>
    <row r="66" spans="1:7" x14ac:dyDescent="0.25">
      <c r="A66" s="106">
        <v>3</v>
      </c>
      <c r="B66" s="106">
        <v>20100</v>
      </c>
      <c r="C66" s="106" t="s">
        <v>384</v>
      </c>
      <c r="D66" s="106" t="s">
        <v>386</v>
      </c>
      <c r="E66" s="107">
        <v>9.34</v>
      </c>
      <c r="F66" s="108" t="s">
        <v>227</v>
      </c>
      <c r="G66" t="str">
        <f t="shared" si="0"/>
        <v>km Inicial 46+610 km Final 55+950</v>
      </c>
    </row>
    <row r="67" spans="1:7" x14ac:dyDescent="0.25">
      <c r="A67" s="106">
        <v>107</v>
      </c>
      <c r="B67" s="106">
        <v>20380</v>
      </c>
      <c r="C67" s="106" t="s">
        <v>287</v>
      </c>
      <c r="D67" s="106" t="s">
        <v>387</v>
      </c>
      <c r="E67" s="106">
        <v>6.7649999999999997</v>
      </c>
      <c r="F67" s="108" t="s">
        <v>388</v>
      </c>
      <c r="G67" t="str">
        <f t="shared" si="0"/>
        <v>km Inicial 0+000 km Final 6+765</v>
      </c>
    </row>
    <row r="68" spans="1:7" x14ac:dyDescent="0.25">
      <c r="A68" s="106">
        <v>107</v>
      </c>
      <c r="B68" s="106">
        <v>20390</v>
      </c>
      <c r="C68" s="106" t="s">
        <v>387</v>
      </c>
      <c r="D68" s="106" t="s">
        <v>273</v>
      </c>
      <c r="E68" s="107">
        <v>6.85</v>
      </c>
      <c r="F68" s="108" t="s">
        <v>389</v>
      </c>
      <c r="G68" t="str">
        <f t="shared" si="0"/>
        <v>km Inicial 6+765 km Final 13+615</v>
      </c>
    </row>
    <row r="69" spans="1:7" x14ac:dyDescent="0.25">
      <c r="A69" s="106">
        <v>111</v>
      </c>
      <c r="B69" s="106">
        <v>20200</v>
      </c>
      <c r="C69" s="106" t="s">
        <v>390</v>
      </c>
      <c r="D69" s="106" t="s">
        <v>391</v>
      </c>
      <c r="E69" s="106">
        <v>1.9850000000000001</v>
      </c>
      <c r="F69" s="108" t="s">
        <v>392</v>
      </c>
      <c r="G69" t="str">
        <f t="shared" si="0"/>
        <v>km Inicial 9+820 km Final 11+805</v>
      </c>
    </row>
    <row r="70" spans="1:7" x14ac:dyDescent="0.25">
      <c r="A70" s="106">
        <v>118</v>
      </c>
      <c r="B70" s="106">
        <v>20150</v>
      </c>
      <c r="C70" s="106" t="s">
        <v>287</v>
      </c>
      <c r="D70" s="106" t="s">
        <v>393</v>
      </c>
      <c r="E70" s="106">
        <v>4.585</v>
      </c>
      <c r="F70" s="108" t="s">
        <v>394</v>
      </c>
      <c r="G70" t="str">
        <f t="shared" si="0"/>
        <v>km Inicial 0+000 km Final 4+585</v>
      </c>
    </row>
    <row r="71" spans="1:7" x14ac:dyDescent="0.25">
      <c r="A71" s="106">
        <v>118</v>
      </c>
      <c r="B71" s="106">
        <v>21620</v>
      </c>
      <c r="C71" s="106" t="s">
        <v>393</v>
      </c>
      <c r="D71" s="106" t="s">
        <v>395</v>
      </c>
      <c r="E71" s="106">
        <v>3.125</v>
      </c>
      <c r="F71" s="108" t="s">
        <v>396</v>
      </c>
      <c r="G71" t="str">
        <f t="shared" ref="G71:G134" si="1">+"km Inicial "&amp;C71&amp;" km Final "&amp;D71</f>
        <v>km Inicial 4+585 km Final 7+710</v>
      </c>
    </row>
    <row r="72" spans="1:7" x14ac:dyDescent="0.25">
      <c r="A72" s="106">
        <v>119</v>
      </c>
      <c r="B72" s="106">
        <v>21720</v>
      </c>
      <c r="C72" s="106" t="s">
        <v>287</v>
      </c>
      <c r="D72" s="106" t="s">
        <v>397</v>
      </c>
      <c r="E72" s="106">
        <v>0.58499999999999996</v>
      </c>
      <c r="F72" s="108" t="s">
        <v>398</v>
      </c>
      <c r="G72" t="str">
        <f t="shared" si="1"/>
        <v>km Inicial 0+000 km Final 0+585</v>
      </c>
    </row>
    <row r="73" spans="1:7" x14ac:dyDescent="0.25">
      <c r="A73" s="106">
        <v>120</v>
      </c>
      <c r="B73" s="106">
        <v>40460</v>
      </c>
      <c r="C73" s="106" t="s">
        <v>287</v>
      </c>
      <c r="D73" s="106" t="s">
        <v>399</v>
      </c>
      <c r="E73" s="107">
        <v>0.6</v>
      </c>
      <c r="F73" s="108" t="s">
        <v>400</v>
      </c>
      <c r="G73" t="str">
        <f t="shared" si="1"/>
        <v>km Inicial 0+000 km Final 0+600</v>
      </c>
    </row>
    <row r="74" spans="1:7" x14ac:dyDescent="0.25">
      <c r="A74" s="106">
        <v>120</v>
      </c>
      <c r="B74" s="106">
        <v>20550</v>
      </c>
      <c r="C74" s="106" t="s">
        <v>399</v>
      </c>
      <c r="D74" s="106" t="s">
        <v>401</v>
      </c>
      <c r="E74" s="107">
        <v>6.02</v>
      </c>
      <c r="F74" s="108" t="s">
        <v>402</v>
      </c>
      <c r="G74" t="str">
        <f t="shared" si="1"/>
        <v>km Inicial 0+600 km Final 6+620</v>
      </c>
    </row>
    <row r="75" spans="1:7" x14ac:dyDescent="0.25">
      <c r="A75" s="106">
        <v>120</v>
      </c>
      <c r="B75" s="106">
        <v>20560</v>
      </c>
      <c r="C75" s="106" t="s">
        <v>401</v>
      </c>
      <c r="D75" s="106" t="s">
        <v>403</v>
      </c>
      <c r="E75" s="107">
        <v>8.48</v>
      </c>
      <c r="F75" s="108" t="s">
        <v>404</v>
      </c>
      <c r="G75" t="str">
        <f t="shared" si="1"/>
        <v>km Inicial 6+620 km Final 15+100</v>
      </c>
    </row>
    <row r="76" spans="1:7" x14ac:dyDescent="0.25">
      <c r="A76" s="106">
        <v>122</v>
      </c>
      <c r="B76" s="106">
        <v>20282</v>
      </c>
      <c r="C76" s="106" t="s">
        <v>287</v>
      </c>
      <c r="D76" s="106" t="s">
        <v>405</v>
      </c>
      <c r="E76" s="107">
        <v>1.64</v>
      </c>
      <c r="F76" s="108" t="s">
        <v>406</v>
      </c>
      <c r="G76" t="str">
        <f t="shared" si="1"/>
        <v>km Inicial 0+000 km Final 1+640</v>
      </c>
    </row>
    <row r="77" spans="1:7" x14ac:dyDescent="0.25">
      <c r="A77" s="106">
        <v>122</v>
      </c>
      <c r="B77" s="106">
        <v>20281</v>
      </c>
      <c r="C77" s="106" t="s">
        <v>405</v>
      </c>
      <c r="D77" s="106" t="s">
        <v>407</v>
      </c>
      <c r="E77" s="107">
        <v>1.9350000000000001</v>
      </c>
      <c r="F77" s="108" t="s">
        <v>232</v>
      </c>
      <c r="G77" t="str">
        <f t="shared" si="1"/>
        <v>km Inicial 1+640 km Final 3+575</v>
      </c>
    </row>
    <row r="78" spans="1:7" x14ac:dyDescent="0.25">
      <c r="A78" s="106">
        <v>122</v>
      </c>
      <c r="B78" s="106">
        <v>20290</v>
      </c>
      <c r="C78" s="106" t="s">
        <v>407</v>
      </c>
      <c r="D78" s="106" t="s">
        <v>408</v>
      </c>
      <c r="E78" s="107">
        <v>3.7450000000000001</v>
      </c>
      <c r="F78" s="108" t="s">
        <v>409</v>
      </c>
      <c r="G78" t="str">
        <f t="shared" si="1"/>
        <v>km Inicial 3+575 km Final 7+320</v>
      </c>
    </row>
    <row r="79" spans="1:7" x14ac:dyDescent="0.25">
      <c r="A79" s="106">
        <v>123</v>
      </c>
      <c r="B79" s="106">
        <v>20310</v>
      </c>
      <c r="C79" s="106" t="s">
        <v>410</v>
      </c>
      <c r="D79" s="106" t="s">
        <v>411</v>
      </c>
      <c r="E79" s="106">
        <v>4.6749999999999998</v>
      </c>
      <c r="F79" s="108" t="s">
        <v>412</v>
      </c>
      <c r="G79" t="str">
        <f t="shared" si="1"/>
        <v>km Inicial 6+800 km Final 11+475</v>
      </c>
    </row>
    <row r="80" spans="1:7" ht="15.75" x14ac:dyDescent="0.25">
      <c r="A80" s="109">
        <v>124</v>
      </c>
      <c r="B80" s="109">
        <v>20261</v>
      </c>
      <c r="C80" s="106" t="s">
        <v>287</v>
      </c>
      <c r="D80" s="106" t="s">
        <v>413</v>
      </c>
      <c r="E80" s="107">
        <v>2.665</v>
      </c>
      <c r="F80" s="110" t="s">
        <v>414</v>
      </c>
      <c r="G80" t="str">
        <f t="shared" si="1"/>
        <v>km Inicial 0+000 km Final 2+665</v>
      </c>
    </row>
    <row r="81" spans="1:7" ht="15.75" x14ac:dyDescent="0.25">
      <c r="A81" s="109">
        <v>124</v>
      </c>
      <c r="B81" s="109">
        <v>20262</v>
      </c>
      <c r="C81" s="106" t="s">
        <v>413</v>
      </c>
      <c r="D81" s="106" t="s">
        <v>415</v>
      </c>
      <c r="E81" s="107">
        <v>4.58</v>
      </c>
      <c r="F81" s="110" t="s">
        <v>231</v>
      </c>
      <c r="G81" t="str">
        <f t="shared" si="1"/>
        <v>km Inicial 2+665 km Final 7+245</v>
      </c>
    </row>
    <row r="82" spans="1:7" ht="15.75" x14ac:dyDescent="0.25">
      <c r="A82" s="109">
        <v>124</v>
      </c>
      <c r="B82" s="109">
        <v>20263</v>
      </c>
      <c r="C82" s="106" t="s">
        <v>415</v>
      </c>
      <c r="D82" s="106" t="s">
        <v>416</v>
      </c>
      <c r="E82" s="107">
        <v>2.46</v>
      </c>
      <c r="F82" s="110" t="s">
        <v>417</v>
      </c>
      <c r="G82" t="str">
        <f t="shared" si="1"/>
        <v>km Inicial 7+245 km Final 9+705</v>
      </c>
    </row>
    <row r="83" spans="1:7" ht="15.75" x14ac:dyDescent="0.25">
      <c r="A83" s="109">
        <v>124</v>
      </c>
      <c r="B83" s="109">
        <v>20264</v>
      </c>
      <c r="C83" s="106" t="s">
        <v>416</v>
      </c>
      <c r="D83" s="106" t="s">
        <v>418</v>
      </c>
      <c r="E83" s="107">
        <v>3.74</v>
      </c>
      <c r="F83" s="110" t="s">
        <v>419</v>
      </c>
      <c r="G83" t="str">
        <f t="shared" si="1"/>
        <v>km Inicial 9+705 km Final 13+445</v>
      </c>
    </row>
    <row r="84" spans="1:7" ht="15.75" x14ac:dyDescent="0.25">
      <c r="A84" s="109">
        <v>125</v>
      </c>
      <c r="B84" s="109">
        <v>20321</v>
      </c>
      <c r="C84" s="109" t="s">
        <v>287</v>
      </c>
      <c r="D84" s="109" t="s">
        <v>420</v>
      </c>
      <c r="E84" s="107">
        <v>2.62</v>
      </c>
      <c r="F84" s="110" t="s">
        <v>421</v>
      </c>
      <c r="G84" t="str">
        <f t="shared" si="1"/>
        <v>km Inicial 0+000 km Final 2+620</v>
      </c>
    </row>
    <row r="85" spans="1:7" ht="15.75" x14ac:dyDescent="0.25">
      <c r="A85" s="109">
        <v>125</v>
      </c>
      <c r="B85" s="109">
        <v>20322</v>
      </c>
      <c r="C85" s="109" t="s">
        <v>420</v>
      </c>
      <c r="D85" s="109" t="s">
        <v>422</v>
      </c>
      <c r="E85" s="107">
        <v>8.0399999999999991</v>
      </c>
      <c r="F85" s="110" t="s">
        <v>233</v>
      </c>
      <c r="G85" t="str">
        <f t="shared" si="1"/>
        <v>km Inicial 2+620 km Final 10+660</v>
      </c>
    </row>
    <row r="86" spans="1:7" ht="15.75" x14ac:dyDescent="0.25">
      <c r="A86" s="109">
        <v>130</v>
      </c>
      <c r="B86" s="109">
        <v>20351</v>
      </c>
      <c r="C86" s="109" t="s">
        <v>287</v>
      </c>
      <c r="D86" s="109" t="s">
        <v>332</v>
      </c>
      <c r="E86" s="107">
        <v>3.04</v>
      </c>
      <c r="F86" s="108" t="s">
        <v>423</v>
      </c>
      <c r="G86" t="str">
        <f t="shared" si="1"/>
        <v>km Inicial 0+000 km Final 3+040</v>
      </c>
    </row>
    <row r="87" spans="1:7" ht="15.75" x14ac:dyDescent="0.25">
      <c r="A87" s="109">
        <v>130</v>
      </c>
      <c r="B87" s="109">
        <v>20352</v>
      </c>
      <c r="C87" s="109" t="s">
        <v>332</v>
      </c>
      <c r="D87" s="109" t="s">
        <v>424</v>
      </c>
      <c r="E87" s="107">
        <v>5.19</v>
      </c>
      <c r="F87" s="108" t="s">
        <v>425</v>
      </c>
      <c r="G87" t="str">
        <f t="shared" si="1"/>
        <v>km Inicial 3+040 km Final 8+230</v>
      </c>
    </row>
    <row r="88" spans="1:7" ht="15.75" x14ac:dyDescent="0.25">
      <c r="A88" s="109">
        <v>130</v>
      </c>
      <c r="B88" s="109">
        <v>20370</v>
      </c>
      <c r="C88" s="109" t="s">
        <v>424</v>
      </c>
      <c r="D88" s="109" t="s">
        <v>426</v>
      </c>
      <c r="E88" s="107">
        <v>3.71</v>
      </c>
      <c r="F88" s="108" t="s">
        <v>427</v>
      </c>
      <c r="G88" t="str">
        <f t="shared" si="1"/>
        <v>km Inicial 8+230 km Final 11+940</v>
      </c>
    </row>
    <row r="89" spans="1:7" ht="15.75" x14ac:dyDescent="0.25">
      <c r="A89" s="109">
        <v>130</v>
      </c>
      <c r="B89" s="109">
        <v>20360</v>
      </c>
      <c r="C89" s="109" t="s">
        <v>426</v>
      </c>
      <c r="D89" s="109" t="s">
        <v>428</v>
      </c>
      <c r="E89" s="107">
        <v>3.105</v>
      </c>
      <c r="F89" s="108" t="s">
        <v>429</v>
      </c>
      <c r="G89" t="str">
        <f t="shared" si="1"/>
        <v>km Inicial 11+940 km Final 15+045</v>
      </c>
    </row>
    <row r="90" spans="1:7" ht="15.75" x14ac:dyDescent="0.25">
      <c r="A90" s="109">
        <v>130</v>
      </c>
      <c r="B90" s="109">
        <v>21710</v>
      </c>
      <c r="C90" s="109" t="s">
        <v>428</v>
      </c>
      <c r="D90" s="109" t="s">
        <v>430</v>
      </c>
      <c r="E90" s="107">
        <v>2.2400000000000002</v>
      </c>
      <c r="F90" s="108" t="s">
        <v>431</v>
      </c>
      <c r="G90" t="str">
        <f t="shared" si="1"/>
        <v>km Inicial 15+045 km Final 17+285</v>
      </c>
    </row>
    <row r="91" spans="1:7" x14ac:dyDescent="0.25">
      <c r="A91" s="106">
        <v>134</v>
      </c>
      <c r="B91" s="106">
        <v>21870</v>
      </c>
      <c r="C91" s="106" t="s">
        <v>287</v>
      </c>
      <c r="D91" s="106" t="s">
        <v>432</v>
      </c>
      <c r="E91" s="107">
        <v>3.82</v>
      </c>
      <c r="F91" s="108" t="s">
        <v>433</v>
      </c>
      <c r="G91" t="str">
        <f t="shared" si="1"/>
        <v>km Inicial 0+000 km Final 3+820</v>
      </c>
    </row>
    <row r="92" spans="1:7" x14ac:dyDescent="0.25">
      <c r="A92" s="106">
        <v>135</v>
      </c>
      <c r="B92" s="106">
        <v>20510</v>
      </c>
      <c r="C92" s="106" t="s">
        <v>434</v>
      </c>
      <c r="D92" s="106" t="s">
        <v>435</v>
      </c>
      <c r="E92" s="106">
        <v>6.19</v>
      </c>
      <c r="F92" s="110" t="s">
        <v>436</v>
      </c>
      <c r="G92" t="str">
        <f t="shared" si="1"/>
        <v>km Inicial 12+875 km Final 19+065</v>
      </c>
    </row>
    <row r="93" spans="1:7" x14ac:dyDescent="0.25">
      <c r="A93" s="106">
        <v>135</v>
      </c>
      <c r="B93" s="106">
        <v>20520</v>
      </c>
      <c r="C93" s="106" t="s">
        <v>435</v>
      </c>
      <c r="D93" s="106" t="s">
        <v>437</v>
      </c>
      <c r="E93" s="106">
        <v>2.9049999999999998</v>
      </c>
      <c r="F93" s="110" t="s">
        <v>438</v>
      </c>
      <c r="G93" t="str">
        <f t="shared" si="1"/>
        <v>km Inicial 19+065 km Final 21+970</v>
      </c>
    </row>
    <row r="94" spans="1:7" x14ac:dyDescent="0.25">
      <c r="A94" s="106">
        <v>136</v>
      </c>
      <c r="B94" s="106">
        <v>20450</v>
      </c>
      <c r="C94" s="106" t="s">
        <v>287</v>
      </c>
      <c r="D94" s="106" t="s">
        <v>439</v>
      </c>
      <c r="E94" s="107">
        <v>4.04</v>
      </c>
      <c r="F94" s="110" t="s">
        <v>440</v>
      </c>
      <c r="G94" t="str">
        <f t="shared" si="1"/>
        <v>km Inicial 0+000 km Final 4+040</v>
      </c>
    </row>
    <row r="95" spans="1:7" x14ac:dyDescent="0.25">
      <c r="A95" s="106">
        <v>136</v>
      </c>
      <c r="B95" s="106">
        <v>20460</v>
      </c>
      <c r="C95" s="106" t="s">
        <v>439</v>
      </c>
      <c r="D95" s="106" t="s">
        <v>441</v>
      </c>
      <c r="E95" s="107">
        <v>2.62</v>
      </c>
      <c r="F95" s="110" t="s">
        <v>442</v>
      </c>
      <c r="G95" t="str">
        <f t="shared" si="1"/>
        <v>km Inicial 4+040 km Final 6+660</v>
      </c>
    </row>
    <row r="96" spans="1:7" x14ac:dyDescent="0.25">
      <c r="A96" s="106">
        <v>136</v>
      </c>
      <c r="B96" s="106">
        <v>21320</v>
      </c>
      <c r="C96" s="106" t="s">
        <v>441</v>
      </c>
      <c r="D96" s="106" t="s">
        <v>443</v>
      </c>
      <c r="E96" s="107">
        <v>0.03</v>
      </c>
      <c r="F96" s="110" t="s">
        <v>444</v>
      </c>
      <c r="G96" t="str">
        <f t="shared" si="1"/>
        <v>km Inicial 6+660 km Final 6+690</v>
      </c>
    </row>
    <row r="97" spans="1:7" ht="15.75" x14ac:dyDescent="0.25">
      <c r="A97" s="106">
        <v>136</v>
      </c>
      <c r="B97" s="106">
        <v>21320</v>
      </c>
      <c r="C97" s="106" t="s">
        <v>443</v>
      </c>
      <c r="D97" s="106" t="s">
        <v>445</v>
      </c>
      <c r="E97" s="107">
        <v>4.2300000000000004</v>
      </c>
      <c r="F97" s="110" t="s">
        <v>446</v>
      </c>
      <c r="G97" t="str">
        <f t="shared" si="1"/>
        <v>km Inicial 6+690 km Final 6+720</v>
      </c>
    </row>
    <row r="98" spans="1:7" x14ac:dyDescent="0.25">
      <c r="A98" s="106">
        <v>146</v>
      </c>
      <c r="B98" s="106">
        <v>20540</v>
      </c>
      <c r="C98" s="106" t="s">
        <v>287</v>
      </c>
      <c r="D98" s="106" t="s">
        <v>447</v>
      </c>
      <c r="E98" s="107">
        <v>11.065</v>
      </c>
      <c r="F98" s="110" t="s">
        <v>448</v>
      </c>
      <c r="G98" t="str">
        <f t="shared" si="1"/>
        <v>km Inicial 0+000 km Final 11+065</v>
      </c>
    </row>
    <row r="99" spans="1:7" x14ac:dyDescent="0.25">
      <c r="A99" s="106">
        <v>146</v>
      </c>
      <c r="B99" s="106">
        <v>21640</v>
      </c>
      <c r="C99" s="106" t="s">
        <v>447</v>
      </c>
      <c r="D99" s="106" t="s">
        <v>449</v>
      </c>
      <c r="E99" s="107">
        <v>3.93</v>
      </c>
      <c r="F99" s="110" t="s">
        <v>450</v>
      </c>
      <c r="G99" t="str">
        <f t="shared" si="1"/>
        <v>km Inicial 11+065 km Final 14+995</v>
      </c>
    </row>
    <row r="100" spans="1:7" x14ac:dyDescent="0.25">
      <c r="A100" s="106">
        <v>147</v>
      </c>
      <c r="B100" s="106">
        <v>21330</v>
      </c>
      <c r="C100" s="106" t="s">
        <v>451</v>
      </c>
      <c r="D100" s="106" t="s">
        <v>452</v>
      </c>
      <c r="E100" s="107">
        <v>1.46</v>
      </c>
      <c r="F100" s="110" t="s">
        <v>453</v>
      </c>
      <c r="G100" t="str">
        <f t="shared" si="1"/>
        <v>km Inicial 3+720 km Final 5+180</v>
      </c>
    </row>
    <row r="101" spans="1:7" x14ac:dyDescent="0.25">
      <c r="A101" s="106">
        <v>153</v>
      </c>
      <c r="B101" s="106">
        <v>20250</v>
      </c>
      <c r="C101" s="106" t="s">
        <v>287</v>
      </c>
      <c r="D101" s="106" t="s">
        <v>454</v>
      </c>
      <c r="E101" s="106">
        <v>1.6850000000000001</v>
      </c>
      <c r="F101" s="110" t="s">
        <v>455</v>
      </c>
      <c r="G101" t="str">
        <f t="shared" si="1"/>
        <v>km Inicial 0+000 km Final 1+685</v>
      </c>
    </row>
    <row r="102" spans="1:7" x14ac:dyDescent="0.25">
      <c r="A102" s="106">
        <v>153</v>
      </c>
      <c r="B102" s="106">
        <v>20251</v>
      </c>
      <c r="C102" s="106" t="s">
        <v>454</v>
      </c>
      <c r="D102" s="106" t="s">
        <v>456</v>
      </c>
      <c r="E102" s="106">
        <v>1.6850000000000001</v>
      </c>
      <c r="F102" s="110" t="s">
        <v>457</v>
      </c>
      <c r="G102" t="str">
        <f t="shared" si="1"/>
        <v>km Inicial 1+685 km Final 3+370</v>
      </c>
    </row>
    <row r="103" spans="1:7" x14ac:dyDescent="0.25">
      <c r="A103" s="106">
        <v>153</v>
      </c>
      <c r="B103" s="106">
        <v>20252</v>
      </c>
      <c r="C103" s="106" t="s">
        <v>456</v>
      </c>
      <c r="D103" s="106" t="s">
        <v>458</v>
      </c>
      <c r="E103" s="106">
        <v>0.48499999999999999</v>
      </c>
      <c r="F103" s="110" t="s">
        <v>230</v>
      </c>
      <c r="G103" t="str">
        <f t="shared" si="1"/>
        <v>km Inicial 3+370 km Final 3+855</v>
      </c>
    </row>
    <row r="104" spans="1:7" x14ac:dyDescent="0.25">
      <c r="A104" s="106">
        <v>707</v>
      </c>
      <c r="B104" s="106">
        <v>21263</v>
      </c>
      <c r="C104" s="106" t="s">
        <v>287</v>
      </c>
      <c r="D104" s="106" t="s">
        <v>459</v>
      </c>
      <c r="E104" s="106">
        <v>2.7450000000000001</v>
      </c>
      <c r="F104" s="110" t="s">
        <v>460</v>
      </c>
      <c r="G104" t="str">
        <f t="shared" si="1"/>
        <v>km Inicial 0+000 km Final 2+745</v>
      </c>
    </row>
    <row r="105" spans="1:7" ht="15.75" x14ac:dyDescent="0.25">
      <c r="A105" s="106">
        <v>707</v>
      </c>
      <c r="B105" s="106">
        <v>21263</v>
      </c>
      <c r="C105" s="106">
        <v>2.7450000000000001</v>
      </c>
      <c r="D105" s="106" t="s">
        <v>461</v>
      </c>
      <c r="E105" s="106">
        <v>3.395</v>
      </c>
      <c r="F105" s="110" t="s">
        <v>462</v>
      </c>
      <c r="G105" t="str">
        <f t="shared" si="1"/>
        <v>km Inicial 2,745 km Final 3+395</v>
      </c>
    </row>
    <row r="106" spans="1:7" ht="15.75" x14ac:dyDescent="0.25">
      <c r="A106" s="106">
        <v>707</v>
      </c>
      <c r="B106" s="106">
        <v>21262</v>
      </c>
      <c r="C106" s="106" t="s">
        <v>461</v>
      </c>
      <c r="D106" s="106" t="s">
        <v>463</v>
      </c>
      <c r="E106" s="106">
        <v>10.26</v>
      </c>
      <c r="F106" s="112" t="s">
        <v>464</v>
      </c>
      <c r="G106" t="str">
        <f t="shared" si="1"/>
        <v>km Inicial 3+395 km Final 13+655</v>
      </c>
    </row>
    <row r="107" spans="1:7" ht="15.75" x14ac:dyDescent="0.25">
      <c r="A107" s="106">
        <v>707</v>
      </c>
      <c r="B107" s="106">
        <v>21261</v>
      </c>
      <c r="C107" s="106" t="s">
        <v>463</v>
      </c>
      <c r="D107" s="106" t="s">
        <v>465</v>
      </c>
      <c r="E107" s="106">
        <v>2.34</v>
      </c>
      <c r="F107" s="112" t="s">
        <v>466</v>
      </c>
      <c r="G107" t="str">
        <f t="shared" si="1"/>
        <v>km Inicial 13+655 km Final 15+995</v>
      </c>
    </row>
    <row r="108" spans="1:7" x14ac:dyDescent="0.25">
      <c r="A108" s="106">
        <v>712</v>
      </c>
      <c r="B108" s="106">
        <v>21420</v>
      </c>
      <c r="C108" s="106" t="s">
        <v>287</v>
      </c>
      <c r="D108" s="106" t="s">
        <v>467</v>
      </c>
      <c r="E108" s="107">
        <v>9</v>
      </c>
      <c r="F108" s="110" t="s">
        <v>236</v>
      </c>
      <c r="G108" t="str">
        <f t="shared" si="1"/>
        <v>km Inicial 0+000 km Final 9+000</v>
      </c>
    </row>
    <row r="109" spans="1:7" x14ac:dyDescent="0.25">
      <c r="A109" s="106">
        <v>713</v>
      </c>
      <c r="B109" s="106">
        <v>21700</v>
      </c>
      <c r="C109" s="106" t="s">
        <v>468</v>
      </c>
      <c r="D109" s="106" t="s">
        <v>469</v>
      </c>
      <c r="E109" s="107">
        <v>1.18</v>
      </c>
      <c r="F109" s="110" t="s">
        <v>239</v>
      </c>
      <c r="G109" t="str">
        <f t="shared" si="1"/>
        <v>km Inicial 16+335 km Final 17+515</v>
      </c>
    </row>
    <row r="110" spans="1:7" x14ac:dyDescent="0.25">
      <c r="A110" s="106">
        <v>716</v>
      </c>
      <c r="B110" s="106">
        <v>21590</v>
      </c>
      <c r="C110" s="106" t="s">
        <v>346</v>
      </c>
      <c r="D110" s="106" t="s">
        <v>470</v>
      </c>
      <c r="E110" s="107">
        <v>4.5599999999999996</v>
      </c>
      <c r="F110" s="110" t="s">
        <v>471</v>
      </c>
      <c r="G110" t="str">
        <f t="shared" si="1"/>
        <v>km Inicial 1+525 km Final 6+085</v>
      </c>
    </row>
    <row r="111" spans="1:7" x14ac:dyDescent="0.25">
      <c r="A111" s="106">
        <v>718</v>
      </c>
      <c r="B111" s="106">
        <v>20300</v>
      </c>
      <c r="C111" s="106" t="s">
        <v>287</v>
      </c>
      <c r="D111" s="106" t="s">
        <v>472</v>
      </c>
      <c r="E111" s="106">
        <v>5.0949999999999998</v>
      </c>
      <c r="F111" s="108" t="s">
        <v>473</v>
      </c>
      <c r="G111" t="str">
        <f t="shared" si="1"/>
        <v>km Inicial 0+000 km Final 5+095</v>
      </c>
    </row>
    <row r="112" spans="1:7" x14ac:dyDescent="0.25">
      <c r="A112" s="106">
        <v>719</v>
      </c>
      <c r="B112" s="106">
        <v>21462</v>
      </c>
      <c r="C112" s="106" t="s">
        <v>287</v>
      </c>
      <c r="D112" s="106" t="s">
        <v>474</v>
      </c>
      <c r="E112" s="107">
        <v>2.8</v>
      </c>
      <c r="F112" s="110" t="s">
        <v>475</v>
      </c>
      <c r="G112" t="str">
        <f t="shared" si="1"/>
        <v>km Inicial 0+000 km Final 2+800</v>
      </c>
    </row>
    <row r="113" spans="1:7" x14ac:dyDescent="0.25">
      <c r="A113" s="106">
        <v>719</v>
      </c>
      <c r="B113" s="106">
        <v>21461</v>
      </c>
      <c r="C113" s="106" t="s">
        <v>474</v>
      </c>
      <c r="D113" s="106" t="s">
        <v>476</v>
      </c>
      <c r="E113" s="106">
        <v>2.335</v>
      </c>
      <c r="F113" s="110" t="s">
        <v>477</v>
      </c>
      <c r="G113" t="str">
        <f t="shared" si="1"/>
        <v>km Inicial 2+800 km Final 5+135</v>
      </c>
    </row>
    <row r="114" spans="1:7" x14ac:dyDescent="0.25">
      <c r="A114" s="106">
        <v>720</v>
      </c>
      <c r="B114" s="106">
        <v>20731</v>
      </c>
      <c r="C114" s="106" t="s">
        <v>287</v>
      </c>
      <c r="D114" s="106" t="s">
        <v>478</v>
      </c>
      <c r="E114" s="107">
        <v>1.42</v>
      </c>
      <c r="F114" s="110" t="s">
        <v>479</v>
      </c>
      <c r="G114" t="str">
        <f t="shared" si="1"/>
        <v>km Inicial 0+000 km Final 1+420</v>
      </c>
    </row>
    <row r="115" spans="1:7" x14ac:dyDescent="0.25">
      <c r="A115" s="106">
        <v>720</v>
      </c>
      <c r="B115" s="106">
        <v>20732</v>
      </c>
      <c r="C115" s="106" t="s">
        <v>478</v>
      </c>
      <c r="D115" s="106" t="s">
        <v>480</v>
      </c>
      <c r="E115" s="107">
        <v>4.54</v>
      </c>
      <c r="F115" s="110" t="s">
        <v>481</v>
      </c>
      <c r="G115" t="str">
        <f t="shared" si="1"/>
        <v>km Inicial 1+420 km Final 5+960</v>
      </c>
    </row>
    <row r="116" spans="1:7" x14ac:dyDescent="0.25">
      <c r="A116" s="106">
        <v>721</v>
      </c>
      <c r="B116" s="106">
        <v>21271</v>
      </c>
      <c r="C116" s="106" t="s">
        <v>287</v>
      </c>
      <c r="D116" s="106" t="s">
        <v>482</v>
      </c>
      <c r="E116" s="107">
        <v>7.2350000000000003</v>
      </c>
      <c r="F116" s="108" t="s">
        <v>483</v>
      </c>
      <c r="G116" t="str">
        <f t="shared" si="1"/>
        <v>km Inicial 0+000 km Final 7+235</v>
      </c>
    </row>
    <row r="117" spans="1:7" x14ac:dyDescent="0.25">
      <c r="A117" s="106">
        <v>721</v>
      </c>
      <c r="B117" s="106">
        <v>21272</v>
      </c>
      <c r="C117" s="106" t="s">
        <v>482</v>
      </c>
      <c r="D117" s="106" t="s">
        <v>484</v>
      </c>
      <c r="E117" s="107">
        <v>3.145</v>
      </c>
      <c r="F117" s="108" t="s">
        <v>485</v>
      </c>
      <c r="G117" t="str">
        <f t="shared" si="1"/>
        <v>km Inicial 7+235 km Final 10+380</v>
      </c>
    </row>
    <row r="118" spans="1:7" x14ac:dyDescent="0.25">
      <c r="A118" s="106">
        <v>721</v>
      </c>
      <c r="B118" s="106">
        <v>21273</v>
      </c>
      <c r="C118" s="106" t="s">
        <v>484</v>
      </c>
      <c r="D118" s="106" t="s">
        <v>486</v>
      </c>
      <c r="E118" s="107">
        <v>1.115</v>
      </c>
      <c r="F118" s="108" t="s">
        <v>487</v>
      </c>
      <c r="G118" t="str">
        <f t="shared" si="1"/>
        <v>km Inicial 10+380 km Final 11+495</v>
      </c>
    </row>
    <row r="119" spans="1:7" x14ac:dyDescent="0.25">
      <c r="A119" s="106">
        <v>723</v>
      </c>
      <c r="B119" s="106">
        <v>20573</v>
      </c>
      <c r="C119" s="106" t="s">
        <v>287</v>
      </c>
      <c r="D119" s="106" t="s">
        <v>488</v>
      </c>
      <c r="E119" s="107">
        <v>1.325</v>
      </c>
      <c r="F119" s="110" t="s">
        <v>235</v>
      </c>
      <c r="G119" t="str">
        <f t="shared" si="1"/>
        <v>km Inicial 0+000 km Final 1+325</v>
      </c>
    </row>
    <row r="120" spans="1:7" x14ac:dyDescent="0.25">
      <c r="A120" s="106">
        <v>723</v>
      </c>
      <c r="B120" s="106">
        <v>20572</v>
      </c>
      <c r="C120" s="106" t="s">
        <v>488</v>
      </c>
      <c r="D120" s="106" t="s">
        <v>489</v>
      </c>
      <c r="E120" s="107">
        <v>3.5449999999999999</v>
      </c>
      <c r="F120" s="110" t="s">
        <v>234</v>
      </c>
      <c r="G120" t="str">
        <f t="shared" si="1"/>
        <v>km Inicial 1+325 km Final 4+870</v>
      </c>
    </row>
    <row r="121" spans="1:7" x14ac:dyDescent="0.25">
      <c r="A121" s="106">
        <v>723</v>
      </c>
      <c r="B121" s="106">
        <v>20571</v>
      </c>
      <c r="C121" s="106" t="s">
        <v>489</v>
      </c>
      <c r="D121" s="106" t="s">
        <v>490</v>
      </c>
      <c r="E121" s="107">
        <v>3.61</v>
      </c>
      <c r="F121" s="110" t="s">
        <v>491</v>
      </c>
      <c r="G121" t="str">
        <f t="shared" si="1"/>
        <v>km Inicial 4+870 km Final 8+480</v>
      </c>
    </row>
    <row r="122" spans="1:7" x14ac:dyDescent="0.25">
      <c r="A122" s="106">
        <v>727</v>
      </c>
      <c r="B122" s="106">
        <v>21471</v>
      </c>
      <c r="C122" s="106" t="s">
        <v>287</v>
      </c>
      <c r="D122" s="106" t="s">
        <v>492</v>
      </c>
      <c r="E122" s="107">
        <v>1.9</v>
      </c>
      <c r="F122" s="110" t="s">
        <v>493</v>
      </c>
      <c r="G122" t="str">
        <f t="shared" si="1"/>
        <v>km Inicial 0+000 km Final 1+900</v>
      </c>
    </row>
    <row r="123" spans="1:7" x14ac:dyDescent="0.25">
      <c r="A123" s="106">
        <v>727</v>
      </c>
      <c r="B123" s="106">
        <v>21471</v>
      </c>
      <c r="C123" s="106" t="s">
        <v>492</v>
      </c>
      <c r="D123" s="106" t="s">
        <v>494</v>
      </c>
      <c r="E123" s="107">
        <v>2.3050000000000002</v>
      </c>
      <c r="F123" s="110" t="s">
        <v>237</v>
      </c>
      <c r="G123" t="str">
        <f t="shared" si="1"/>
        <v>km Inicial 1+900 km Final 4+205</v>
      </c>
    </row>
    <row r="124" spans="1:7" x14ac:dyDescent="0.25">
      <c r="A124" s="106">
        <v>20101</v>
      </c>
      <c r="B124" s="106">
        <v>29001</v>
      </c>
      <c r="C124" s="106" t="s">
        <v>287</v>
      </c>
      <c r="D124" s="106" t="s">
        <v>495</v>
      </c>
      <c r="E124" s="107">
        <v>0.7</v>
      </c>
      <c r="F124" s="110" t="s">
        <v>496</v>
      </c>
      <c r="G124" t="str">
        <f t="shared" si="1"/>
        <v>km Inicial 0+000 km Final 0+700</v>
      </c>
    </row>
    <row r="125" spans="1:7" x14ac:dyDescent="0.25">
      <c r="A125" s="103">
        <v>135</v>
      </c>
      <c r="B125" s="103">
        <v>20241</v>
      </c>
      <c r="C125" s="103" t="s">
        <v>287</v>
      </c>
      <c r="D125" s="103" t="s">
        <v>497</v>
      </c>
      <c r="E125" s="104">
        <v>1.5349999999999999</v>
      </c>
      <c r="F125" s="105" t="s">
        <v>498</v>
      </c>
      <c r="G125" t="str">
        <f t="shared" si="1"/>
        <v>km Inicial 0+000 km Final 1+535</v>
      </c>
    </row>
    <row r="126" spans="1:7" x14ac:dyDescent="0.25">
      <c r="A126" s="103">
        <v>135</v>
      </c>
      <c r="B126" s="106">
        <v>20242</v>
      </c>
      <c r="C126" s="106" t="s">
        <v>497</v>
      </c>
      <c r="D126" s="106" t="s">
        <v>499</v>
      </c>
      <c r="E126" s="107">
        <v>3.67</v>
      </c>
      <c r="F126" s="108" t="s">
        <v>500</v>
      </c>
      <c r="G126" t="str">
        <f t="shared" si="1"/>
        <v>km Inicial 1+535 km Final 5+205</v>
      </c>
    </row>
    <row r="127" spans="1:7" x14ac:dyDescent="0.25">
      <c r="A127" s="103">
        <v>135</v>
      </c>
      <c r="B127" s="106">
        <v>20811</v>
      </c>
      <c r="C127" s="106" t="s">
        <v>499</v>
      </c>
      <c r="D127" s="106" t="s">
        <v>501</v>
      </c>
      <c r="E127" s="107">
        <v>1.7050000000000001</v>
      </c>
      <c r="F127" s="108" t="s">
        <v>502</v>
      </c>
      <c r="G127" t="str">
        <f t="shared" si="1"/>
        <v>km Inicial 5+205 km Final 6+910</v>
      </c>
    </row>
    <row r="128" spans="1:7" x14ac:dyDescent="0.25">
      <c r="A128" s="103">
        <v>135</v>
      </c>
      <c r="B128" s="106">
        <v>20812</v>
      </c>
      <c r="C128" s="106" t="s">
        <v>501</v>
      </c>
      <c r="D128" s="106" t="s">
        <v>503</v>
      </c>
      <c r="E128" s="107">
        <v>4.41</v>
      </c>
      <c r="F128" s="108" t="s">
        <v>504</v>
      </c>
      <c r="G128" t="str">
        <f t="shared" si="1"/>
        <v>km Inicial 6+910 km Final 11+320</v>
      </c>
    </row>
    <row r="129" spans="1:7" x14ac:dyDescent="0.25">
      <c r="A129" s="103">
        <v>135</v>
      </c>
      <c r="B129" s="106">
        <v>20501</v>
      </c>
      <c r="C129" s="106" t="s">
        <v>503</v>
      </c>
      <c r="D129" s="106" t="s">
        <v>505</v>
      </c>
      <c r="E129" s="107">
        <v>1.655</v>
      </c>
      <c r="F129" s="108" t="s">
        <v>506</v>
      </c>
      <c r="G129" t="str">
        <f t="shared" si="1"/>
        <v>km Inicial 11+320 km Final 12+975</v>
      </c>
    </row>
    <row r="130" spans="1:7" x14ac:dyDescent="0.25">
      <c r="A130" s="103">
        <v>135</v>
      </c>
      <c r="B130" s="106">
        <v>20502</v>
      </c>
      <c r="C130" s="106" t="s">
        <v>505</v>
      </c>
      <c r="D130" s="106">
        <v>18.875</v>
      </c>
      <c r="E130" s="107">
        <v>2.9</v>
      </c>
      <c r="F130" s="108" t="s">
        <v>507</v>
      </c>
      <c r="G130" t="str">
        <f t="shared" si="1"/>
        <v>km Inicial 12+975 km Final 18,875</v>
      </c>
    </row>
    <row r="131" spans="1:7" x14ac:dyDescent="0.25">
      <c r="A131" s="103">
        <v>141</v>
      </c>
      <c r="B131" s="106">
        <v>20610</v>
      </c>
      <c r="C131" s="106" t="s">
        <v>292</v>
      </c>
      <c r="D131" s="106" t="s">
        <v>508</v>
      </c>
      <c r="E131" s="107">
        <v>11.435</v>
      </c>
      <c r="F131" s="108" t="s">
        <v>509</v>
      </c>
      <c r="G131" t="str">
        <f t="shared" si="1"/>
        <v>km Inicial 19+995 km Final 31+430</v>
      </c>
    </row>
    <row r="132" spans="1:7" x14ac:dyDescent="0.25">
      <c r="A132" s="106">
        <v>141</v>
      </c>
      <c r="B132" s="106">
        <v>20620</v>
      </c>
      <c r="C132" s="106" t="s">
        <v>508</v>
      </c>
      <c r="D132" s="106" t="s">
        <v>510</v>
      </c>
      <c r="E132" s="107">
        <v>10.029999999999999</v>
      </c>
      <c r="F132" s="108" t="s">
        <v>511</v>
      </c>
      <c r="G132" t="str">
        <f t="shared" si="1"/>
        <v>km Inicial 31+430 km Final 41+460</v>
      </c>
    </row>
    <row r="133" spans="1:7" x14ac:dyDescent="0.25">
      <c r="A133" s="106">
        <v>148</v>
      </c>
      <c r="B133" s="106">
        <v>21730</v>
      </c>
      <c r="C133" s="106" t="s">
        <v>294</v>
      </c>
      <c r="D133" s="106" t="s">
        <v>512</v>
      </c>
      <c r="E133" s="107">
        <v>4.32</v>
      </c>
      <c r="F133" s="108" t="s">
        <v>513</v>
      </c>
      <c r="G133" t="str">
        <f t="shared" si="1"/>
        <v>km Inicial 6+775 km Final 11+095</v>
      </c>
    </row>
    <row r="134" spans="1:7" x14ac:dyDescent="0.25">
      <c r="A134" s="106">
        <v>156</v>
      </c>
      <c r="B134" s="106">
        <v>21450</v>
      </c>
      <c r="C134" s="106" t="s">
        <v>287</v>
      </c>
      <c r="D134" s="106" t="s">
        <v>514</v>
      </c>
      <c r="E134" s="107">
        <v>0.65</v>
      </c>
      <c r="F134" s="108" t="s">
        <v>515</v>
      </c>
      <c r="G134" t="str">
        <f t="shared" si="1"/>
        <v>km Inicial 0+000 km Final 0+650</v>
      </c>
    </row>
    <row r="135" spans="1:7" x14ac:dyDescent="0.25">
      <c r="A135" s="106">
        <v>169</v>
      </c>
      <c r="B135" s="106">
        <v>20330</v>
      </c>
      <c r="C135" s="106" t="s">
        <v>287</v>
      </c>
      <c r="D135" s="106" t="s">
        <v>516</v>
      </c>
      <c r="E135" s="107">
        <v>3.3250000000000002</v>
      </c>
      <c r="F135" s="108" t="s">
        <v>517</v>
      </c>
      <c r="G135" t="str">
        <f t="shared" ref="G135:G155" si="2">+"km Inicial "&amp;C135&amp;" km Final "&amp;D135</f>
        <v>km Inicial 0+000 km Final 3+325</v>
      </c>
    </row>
    <row r="136" spans="1:7" x14ac:dyDescent="0.25">
      <c r="A136" s="106">
        <v>169</v>
      </c>
      <c r="B136" s="106">
        <v>21740</v>
      </c>
      <c r="C136" s="106" t="s">
        <v>516</v>
      </c>
      <c r="D136" s="106" t="s">
        <v>518</v>
      </c>
      <c r="E136" s="107">
        <v>2.38</v>
      </c>
      <c r="F136" s="108" t="s">
        <v>519</v>
      </c>
      <c r="G136" t="str">
        <f t="shared" si="2"/>
        <v>km Inicial 3+325 km Final 5+705</v>
      </c>
    </row>
    <row r="137" spans="1:7" x14ac:dyDescent="0.25">
      <c r="A137" s="106">
        <v>702</v>
      </c>
      <c r="B137" s="106">
        <v>20820</v>
      </c>
      <c r="C137" s="106" t="s">
        <v>287</v>
      </c>
      <c r="D137" s="106" t="s">
        <v>520</v>
      </c>
      <c r="E137" s="107">
        <v>8.83</v>
      </c>
      <c r="F137" s="108" t="s">
        <v>521</v>
      </c>
      <c r="G137" t="str">
        <f t="shared" si="2"/>
        <v>km Inicial 0+000 km Final 8+830</v>
      </c>
    </row>
    <row r="138" spans="1:7" x14ac:dyDescent="0.25">
      <c r="A138" s="106">
        <v>702</v>
      </c>
      <c r="B138" s="106">
        <v>20830</v>
      </c>
      <c r="C138" s="106" t="s">
        <v>520</v>
      </c>
      <c r="D138" s="106" t="s">
        <v>522</v>
      </c>
      <c r="E138" s="107">
        <v>29.58</v>
      </c>
      <c r="F138" s="108" t="s">
        <v>523</v>
      </c>
      <c r="G138" t="str">
        <f t="shared" si="2"/>
        <v>km Inicial 8+830 km Final 38+410</v>
      </c>
    </row>
    <row r="139" spans="1:7" x14ac:dyDescent="0.25">
      <c r="A139" s="106">
        <v>702</v>
      </c>
      <c r="B139" s="106">
        <v>20840</v>
      </c>
      <c r="C139" s="106" t="s">
        <v>522</v>
      </c>
      <c r="D139" s="106" t="s">
        <v>524</v>
      </c>
      <c r="E139" s="107">
        <v>7.61</v>
      </c>
      <c r="F139" s="108" t="s">
        <v>525</v>
      </c>
      <c r="G139" t="str">
        <f t="shared" si="2"/>
        <v>km Inicial 38+410 km Final 46+020</v>
      </c>
    </row>
    <row r="140" spans="1:7" x14ac:dyDescent="0.25">
      <c r="A140" s="106">
        <v>703</v>
      </c>
      <c r="B140" s="106">
        <v>20231</v>
      </c>
      <c r="C140" s="106" t="s">
        <v>287</v>
      </c>
      <c r="D140" s="106" t="s">
        <v>526</v>
      </c>
      <c r="E140" s="107">
        <v>3.5649999999999999</v>
      </c>
      <c r="F140" s="108" t="s">
        <v>527</v>
      </c>
      <c r="G140" t="str">
        <f t="shared" si="2"/>
        <v>km Inicial 0+000 km Final 3+565</v>
      </c>
    </row>
    <row r="141" spans="1:7" x14ac:dyDescent="0.25">
      <c r="A141" s="106">
        <v>703</v>
      </c>
      <c r="B141" s="106">
        <v>20232</v>
      </c>
      <c r="C141" s="106" t="s">
        <v>526</v>
      </c>
      <c r="D141" s="106" t="s">
        <v>528</v>
      </c>
      <c r="E141" s="107">
        <v>9.15</v>
      </c>
      <c r="F141" s="108" t="s">
        <v>529</v>
      </c>
      <c r="G141" t="str">
        <f t="shared" si="2"/>
        <v>km Inicial 3+565 km Final 12+715</v>
      </c>
    </row>
    <row r="142" spans="1:7" x14ac:dyDescent="0.25">
      <c r="A142" s="106">
        <v>704</v>
      </c>
      <c r="B142" s="106">
        <v>20891</v>
      </c>
      <c r="C142" s="106" t="s">
        <v>287</v>
      </c>
      <c r="D142" s="106" t="s">
        <v>530</v>
      </c>
      <c r="E142" s="107">
        <v>4.6550000000000002</v>
      </c>
      <c r="F142" s="108" t="s">
        <v>531</v>
      </c>
      <c r="G142" t="str">
        <f t="shared" si="2"/>
        <v>km Inicial 0+000 km Final 4+655</v>
      </c>
    </row>
    <row r="143" spans="1:7" x14ac:dyDescent="0.25">
      <c r="A143" s="106">
        <v>704</v>
      </c>
      <c r="B143" s="106">
        <v>20892</v>
      </c>
      <c r="C143" s="106" t="s">
        <v>530</v>
      </c>
      <c r="D143" s="106" t="s">
        <v>303</v>
      </c>
      <c r="E143" s="107">
        <v>2.99</v>
      </c>
      <c r="F143" s="108" t="s">
        <v>532</v>
      </c>
      <c r="G143" t="str">
        <f t="shared" si="2"/>
        <v>km Inicial 4+655 km Final 7+645</v>
      </c>
    </row>
    <row r="144" spans="1:7" x14ac:dyDescent="0.25">
      <c r="A144" s="106">
        <v>705</v>
      </c>
      <c r="B144" s="106">
        <v>21511</v>
      </c>
      <c r="C144" s="106" t="s">
        <v>287</v>
      </c>
      <c r="D144" s="106" t="s">
        <v>533</v>
      </c>
      <c r="E144" s="107">
        <v>8.99</v>
      </c>
      <c r="F144" s="108" t="s">
        <v>534</v>
      </c>
      <c r="G144" t="str">
        <f t="shared" si="2"/>
        <v>km Inicial 0+000 km Final 8+990</v>
      </c>
    </row>
    <row r="145" spans="1:7" x14ac:dyDescent="0.25">
      <c r="A145" s="106">
        <v>705</v>
      </c>
      <c r="B145" s="106">
        <v>21512</v>
      </c>
      <c r="C145" s="106" t="s">
        <v>533</v>
      </c>
      <c r="D145" s="106" t="s">
        <v>535</v>
      </c>
      <c r="E145" s="107">
        <v>4.6749999999999998</v>
      </c>
      <c r="F145" s="108" t="s">
        <v>536</v>
      </c>
      <c r="G145" t="str">
        <f t="shared" si="2"/>
        <v>km Inicial 8+990 km Final 13+665</v>
      </c>
    </row>
    <row r="146" spans="1:7" x14ac:dyDescent="0.25">
      <c r="A146" s="106">
        <v>713</v>
      </c>
      <c r="B146" s="106">
        <v>20741</v>
      </c>
      <c r="C146" s="106" t="s">
        <v>287</v>
      </c>
      <c r="D146" s="106" t="s">
        <v>537</v>
      </c>
      <c r="E146" s="107">
        <v>5.2549999999999999</v>
      </c>
      <c r="F146" s="108" t="s">
        <v>538</v>
      </c>
      <c r="G146" t="str">
        <f t="shared" si="2"/>
        <v>km Inicial 0+000 km Final 5+255</v>
      </c>
    </row>
    <row r="147" spans="1:7" x14ac:dyDescent="0.25">
      <c r="A147" s="106">
        <v>713</v>
      </c>
      <c r="B147" s="106">
        <v>20742</v>
      </c>
      <c r="C147" s="106" t="s">
        <v>537</v>
      </c>
      <c r="D147" s="106" t="s">
        <v>539</v>
      </c>
      <c r="E147" s="106">
        <v>8.0350000000000001</v>
      </c>
      <c r="F147" s="108" t="s">
        <v>540</v>
      </c>
      <c r="G147" t="str">
        <f t="shared" si="2"/>
        <v>km Inicial 5+255 km Final 13+290</v>
      </c>
    </row>
    <row r="148" spans="1:7" ht="15.75" x14ac:dyDescent="0.25">
      <c r="A148" s="106">
        <v>713</v>
      </c>
      <c r="B148" s="109">
        <v>20743</v>
      </c>
      <c r="C148" s="106" t="s">
        <v>539</v>
      </c>
      <c r="D148" s="106" t="s">
        <v>541</v>
      </c>
      <c r="E148" s="107">
        <v>0.66</v>
      </c>
      <c r="F148" s="110" t="s">
        <v>542</v>
      </c>
      <c r="G148" t="str">
        <f t="shared" si="2"/>
        <v>km Inicial 13+290 km Final 13+950</v>
      </c>
    </row>
    <row r="149" spans="1:7" ht="15.75" x14ac:dyDescent="0.25">
      <c r="A149" s="106">
        <v>714</v>
      </c>
      <c r="B149" s="109">
        <v>20431</v>
      </c>
      <c r="C149" s="106" t="s">
        <v>287</v>
      </c>
      <c r="D149" s="106" t="s">
        <v>543</v>
      </c>
      <c r="E149" s="107">
        <v>2.34</v>
      </c>
      <c r="F149" s="110" t="s">
        <v>544</v>
      </c>
      <c r="G149" t="str">
        <f t="shared" si="2"/>
        <v>km Inicial 0+000 km Final 2+340</v>
      </c>
    </row>
    <row r="150" spans="1:7" ht="15.75" x14ac:dyDescent="0.25">
      <c r="A150" s="106">
        <v>714</v>
      </c>
      <c r="B150" s="109">
        <v>20432</v>
      </c>
      <c r="C150" s="106" t="s">
        <v>543</v>
      </c>
      <c r="D150" s="106" t="s">
        <v>545</v>
      </c>
      <c r="E150" s="107">
        <v>3.59</v>
      </c>
      <c r="F150" s="110" t="s">
        <v>546</v>
      </c>
      <c r="G150" t="str">
        <f t="shared" si="2"/>
        <v>km Inicial 2+340 km Final 5+930</v>
      </c>
    </row>
    <row r="151" spans="1:7" ht="15.75" x14ac:dyDescent="0.25">
      <c r="A151" s="109">
        <v>715</v>
      </c>
      <c r="B151" s="109">
        <v>21680</v>
      </c>
      <c r="C151" s="106" t="s">
        <v>287</v>
      </c>
      <c r="D151" s="106" t="s">
        <v>336</v>
      </c>
      <c r="E151" s="107">
        <v>1.585</v>
      </c>
      <c r="F151" s="110" t="s">
        <v>547</v>
      </c>
      <c r="G151" t="str">
        <f t="shared" si="2"/>
        <v>km Inicial 0+000 km Final 1+585</v>
      </c>
    </row>
    <row r="152" spans="1:7" ht="15.75" x14ac:dyDescent="0.25">
      <c r="A152" s="109">
        <v>741</v>
      </c>
      <c r="B152" s="109">
        <v>20491</v>
      </c>
      <c r="C152" s="106" t="s">
        <v>336</v>
      </c>
      <c r="D152" s="106" t="s">
        <v>548</v>
      </c>
      <c r="E152" s="107">
        <v>4.7300000000000004</v>
      </c>
      <c r="F152" s="110" t="s">
        <v>549</v>
      </c>
      <c r="G152" t="str">
        <f t="shared" si="2"/>
        <v>km Inicial 1+585 km Final 6+315</v>
      </c>
    </row>
    <row r="153" spans="1:7" ht="15.75" x14ac:dyDescent="0.25">
      <c r="A153" s="109">
        <v>741</v>
      </c>
      <c r="B153" s="109">
        <v>20492</v>
      </c>
      <c r="C153" s="106" t="s">
        <v>548</v>
      </c>
      <c r="D153" s="106" t="s">
        <v>550</v>
      </c>
      <c r="E153" s="107">
        <v>2.74</v>
      </c>
      <c r="F153" s="110" t="s">
        <v>551</v>
      </c>
      <c r="G153" t="str">
        <f t="shared" si="2"/>
        <v>km Inicial 6+315 km Final 9+055</v>
      </c>
    </row>
    <row r="154" spans="1:7" ht="15.75" x14ac:dyDescent="0.25">
      <c r="A154" s="109">
        <v>741</v>
      </c>
      <c r="B154" s="109">
        <v>20493</v>
      </c>
      <c r="C154" s="106" t="s">
        <v>550</v>
      </c>
      <c r="D154" s="106" t="s">
        <v>366</v>
      </c>
      <c r="E154" s="107">
        <v>6.585</v>
      </c>
      <c r="F154" s="108" t="s">
        <v>552</v>
      </c>
      <c r="G154" t="str">
        <f t="shared" si="2"/>
        <v>km Inicial 9+055 km Final 15+640</v>
      </c>
    </row>
    <row r="155" spans="1:7" ht="15.75" x14ac:dyDescent="0.25">
      <c r="A155" s="109">
        <v>742</v>
      </c>
      <c r="B155" s="109">
        <v>20770</v>
      </c>
      <c r="C155" s="106" t="s">
        <v>553</v>
      </c>
      <c r="D155" s="106" t="s">
        <v>554</v>
      </c>
      <c r="E155" s="107">
        <v>10.82</v>
      </c>
      <c r="F155" s="108" t="s">
        <v>555</v>
      </c>
      <c r="G155" t="str">
        <f t="shared" si="2"/>
        <v>km Inicial 40+950 km Final 51+770</v>
      </c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17" scale="5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93A05-1343-41DC-8A33-C337AAE301FE}">
  <dimension ref="C1:N193"/>
  <sheetViews>
    <sheetView view="pageBreakPreview" topLeftCell="A70" zoomScale="60" workbookViewId="0">
      <selection activeCell="D105" sqref="D105:D106"/>
    </sheetView>
  </sheetViews>
  <sheetFormatPr baseColWidth="10" defaultColWidth="11.42578125" defaultRowHeight="12.75" x14ac:dyDescent="0.2"/>
  <cols>
    <col min="1" max="3" width="11.42578125" style="66"/>
    <col min="4" max="4" width="22.42578125" style="66" customWidth="1"/>
    <col min="5" max="5" width="88.7109375" style="66" customWidth="1"/>
    <col min="6" max="7" width="32.85546875" style="66" customWidth="1"/>
    <col min="8" max="8" width="13.42578125" style="66" customWidth="1"/>
    <col min="9" max="9" width="16.85546875" style="66" customWidth="1"/>
    <col min="10" max="10" width="11.42578125" style="66"/>
    <col min="11" max="11" width="16.140625" style="66" customWidth="1"/>
    <col min="12" max="12" width="14" style="66" customWidth="1"/>
    <col min="13" max="13" width="11.42578125" style="66"/>
    <col min="14" max="14" width="13" style="66" customWidth="1"/>
    <col min="15" max="16384" width="11.42578125" style="66"/>
  </cols>
  <sheetData>
    <row r="1" spans="3:13" ht="30" x14ac:dyDescent="0.4">
      <c r="C1" s="205"/>
      <c r="D1" s="205"/>
      <c r="E1" s="205"/>
      <c r="F1" s="205"/>
      <c r="G1" s="205"/>
      <c r="H1" s="205"/>
    </row>
    <row r="2" spans="3:13" x14ac:dyDescent="0.2">
      <c r="C2" s="206"/>
      <c r="D2" s="207"/>
      <c r="E2" s="207"/>
      <c r="F2" s="207"/>
      <c r="G2" s="207"/>
      <c r="H2" s="207"/>
    </row>
    <row r="3" spans="3:13" x14ac:dyDescent="0.2">
      <c r="C3" s="207"/>
      <c r="D3" s="207"/>
      <c r="E3" s="207"/>
      <c r="F3" s="207"/>
      <c r="G3" s="207"/>
      <c r="H3" s="207"/>
    </row>
    <row r="8" spans="3:13" ht="13.5" thickBot="1" x14ac:dyDescent="0.25"/>
    <row r="9" spans="3:13" ht="13.5" hidden="1" thickBot="1" x14ac:dyDescent="0.25"/>
    <row r="10" spans="3:13" ht="14.25" x14ac:dyDescent="0.2">
      <c r="E10" s="67" t="s">
        <v>219</v>
      </c>
      <c r="F10" s="68">
        <v>42583</v>
      </c>
      <c r="G10" s="68"/>
      <c r="H10" s="69">
        <v>42613</v>
      </c>
    </row>
    <row r="11" spans="3:13" ht="45" customHeight="1" x14ac:dyDescent="0.2">
      <c r="C11" s="90" t="s">
        <v>220</v>
      </c>
      <c r="D11" s="91" t="s">
        <v>221</v>
      </c>
      <c r="E11" s="91" t="s">
        <v>16</v>
      </c>
      <c r="F11" s="92" t="s">
        <v>222</v>
      </c>
      <c r="G11" s="93" t="s">
        <v>567</v>
      </c>
      <c r="H11" s="93" t="s">
        <v>241</v>
      </c>
      <c r="I11" s="91" t="s">
        <v>242</v>
      </c>
      <c r="J11" s="91" t="s">
        <v>218</v>
      </c>
    </row>
    <row r="12" spans="3:13" ht="35.25" customHeight="1" x14ac:dyDescent="0.2">
      <c r="C12" s="84" t="s">
        <v>223</v>
      </c>
      <c r="D12" s="70"/>
      <c r="E12" s="70"/>
      <c r="F12" s="70"/>
      <c r="G12" s="115" t="str">
        <f t="shared" ref="G12:G43" si="0">+"km Inicial  "&amp;L12&amp;"; km Final "&amp;M12</f>
        <v xml:space="preserve">km Inicial  ; km Final </v>
      </c>
      <c r="H12" s="88"/>
    </row>
    <row r="13" spans="3:13" ht="20.100000000000001" customHeight="1" x14ac:dyDescent="0.2">
      <c r="C13" s="85">
        <v>1</v>
      </c>
      <c r="D13" s="71">
        <v>20010</v>
      </c>
      <c r="E13" s="72" t="s">
        <v>260</v>
      </c>
      <c r="F13" s="73">
        <v>12.11</v>
      </c>
      <c r="G13" s="113" t="str">
        <f t="shared" si="0"/>
        <v>km Inicial  15+210; km Final 27+320</v>
      </c>
      <c r="H13" s="66">
        <v>1</v>
      </c>
      <c r="I13" s="66" t="s">
        <v>224</v>
      </c>
      <c r="J13" s="96"/>
      <c r="L13" s="66" t="s">
        <v>258</v>
      </c>
      <c r="M13" s="66" t="s">
        <v>259</v>
      </c>
    </row>
    <row r="14" spans="3:13" ht="20.100000000000001" customHeight="1" x14ac:dyDescent="0.2">
      <c r="C14" s="85">
        <v>1</v>
      </c>
      <c r="D14" s="71">
        <v>20020</v>
      </c>
      <c r="E14" s="72" t="s">
        <v>262</v>
      </c>
      <c r="F14" s="73">
        <v>7.06</v>
      </c>
      <c r="G14" s="113" t="str">
        <f t="shared" si="0"/>
        <v>km Inicial  27+320; km Final 34+380</v>
      </c>
      <c r="H14" s="66">
        <v>1</v>
      </c>
      <c r="I14" s="66" t="s">
        <v>224</v>
      </c>
      <c r="J14" s="96"/>
      <c r="K14" s="74"/>
      <c r="L14" s="66" t="s">
        <v>259</v>
      </c>
      <c r="M14" s="66" t="s">
        <v>261</v>
      </c>
    </row>
    <row r="15" spans="3:13" ht="20.100000000000001" customHeight="1" x14ac:dyDescent="0.2">
      <c r="C15" s="85">
        <v>1</v>
      </c>
      <c r="D15" s="71">
        <v>20031</v>
      </c>
      <c r="E15" s="72" t="s">
        <v>264</v>
      </c>
      <c r="F15" s="73">
        <v>7.99</v>
      </c>
      <c r="G15" s="113" t="str">
        <f t="shared" si="0"/>
        <v>km Inicial  34+380; km Final 42+370</v>
      </c>
      <c r="H15" s="66">
        <v>1</v>
      </c>
      <c r="I15" s="66" t="s">
        <v>224</v>
      </c>
      <c r="J15" s="96"/>
      <c r="K15" s="74"/>
      <c r="L15" s="66" t="s">
        <v>261</v>
      </c>
      <c r="M15" s="66" t="s">
        <v>263</v>
      </c>
    </row>
    <row r="16" spans="3:13" ht="20.100000000000001" customHeight="1" x14ac:dyDescent="0.2">
      <c r="C16" s="85">
        <v>1</v>
      </c>
      <c r="D16" s="71">
        <v>20032</v>
      </c>
      <c r="E16" s="72" t="s">
        <v>266</v>
      </c>
      <c r="F16" s="73">
        <v>5.27</v>
      </c>
      <c r="G16" s="113" t="str">
        <f t="shared" si="0"/>
        <v>km Inicial  42+370; km Final 47+640</v>
      </c>
      <c r="H16" s="66">
        <v>1</v>
      </c>
      <c r="I16" s="66" t="s">
        <v>226</v>
      </c>
      <c r="J16" s="96"/>
      <c r="K16" s="74"/>
      <c r="L16" s="66" t="s">
        <v>263</v>
      </c>
      <c r="M16" s="66" t="s">
        <v>265</v>
      </c>
    </row>
    <row r="17" spans="3:13" ht="20.100000000000001" customHeight="1" x14ac:dyDescent="0.2">
      <c r="C17" s="85">
        <v>1</v>
      </c>
      <c r="D17" s="71">
        <v>20040</v>
      </c>
      <c r="E17" s="72" t="s">
        <v>268</v>
      </c>
      <c r="F17" s="73">
        <v>4.37</v>
      </c>
      <c r="G17" s="113" t="str">
        <f t="shared" si="0"/>
        <v>km Inicial  47+640; km Final 52+010</v>
      </c>
      <c r="H17" s="66">
        <v>1</v>
      </c>
      <c r="I17" s="66" t="s">
        <v>226</v>
      </c>
      <c r="J17" s="96"/>
      <c r="K17" s="74"/>
      <c r="L17" s="66" t="s">
        <v>265</v>
      </c>
      <c r="M17" s="66" t="s">
        <v>267</v>
      </c>
    </row>
    <row r="18" spans="3:13" ht="20.100000000000001" customHeight="1" x14ac:dyDescent="0.2">
      <c r="C18" s="85">
        <v>1</v>
      </c>
      <c r="D18" s="71">
        <v>20050</v>
      </c>
      <c r="E18" s="72" t="s">
        <v>270</v>
      </c>
      <c r="F18" s="73">
        <v>4.57</v>
      </c>
      <c r="G18" s="113" t="str">
        <f t="shared" si="0"/>
        <v>km Inicial  52+010; km Final 56+580</v>
      </c>
      <c r="H18" s="66">
        <v>1</v>
      </c>
      <c r="I18" s="66" t="s">
        <v>224</v>
      </c>
      <c r="J18" s="96"/>
      <c r="L18" s="66" t="s">
        <v>267</v>
      </c>
      <c r="M18" s="66" t="s">
        <v>269</v>
      </c>
    </row>
    <row r="19" spans="3:13" ht="20.100000000000001" customHeight="1" x14ac:dyDescent="0.2">
      <c r="C19" s="85">
        <v>1</v>
      </c>
      <c r="D19" s="71">
        <v>20060</v>
      </c>
      <c r="E19" s="72" t="s">
        <v>272</v>
      </c>
      <c r="F19" s="73">
        <v>18.664999999999999</v>
      </c>
      <c r="G19" s="113" t="str">
        <f t="shared" si="0"/>
        <v>km Inicial  56+580; km Final 75+245</v>
      </c>
      <c r="H19" s="66">
        <v>1</v>
      </c>
      <c r="I19" s="66" t="s">
        <v>224</v>
      </c>
      <c r="J19" s="96"/>
      <c r="L19" s="66" t="s">
        <v>269</v>
      </c>
      <c r="M19" s="66" t="s">
        <v>271</v>
      </c>
    </row>
    <row r="20" spans="3:13" ht="20.100000000000001" customHeight="1" x14ac:dyDescent="0.2">
      <c r="C20" s="85">
        <v>107</v>
      </c>
      <c r="D20" s="71">
        <v>20401</v>
      </c>
      <c r="E20" s="72" t="s">
        <v>275</v>
      </c>
      <c r="F20" s="73">
        <v>5.125</v>
      </c>
      <c r="G20" s="113" t="str">
        <f t="shared" si="0"/>
        <v>km Inicial  13+615; km Final 18+740</v>
      </c>
      <c r="H20" s="66">
        <v>107</v>
      </c>
      <c r="I20" s="66" t="s">
        <v>224</v>
      </c>
      <c r="J20" s="96"/>
      <c r="L20" s="66" t="s">
        <v>273</v>
      </c>
      <c r="M20" s="66" t="s">
        <v>274</v>
      </c>
    </row>
    <row r="21" spans="3:13" ht="20.100000000000001" customHeight="1" x14ac:dyDescent="0.2">
      <c r="C21" s="85">
        <v>107</v>
      </c>
      <c r="D21" s="71">
        <v>20402</v>
      </c>
      <c r="E21" s="72" t="s">
        <v>277</v>
      </c>
      <c r="F21" s="73">
        <v>3.4</v>
      </c>
      <c r="G21" s="113" t="str">
        <f t="shared" si="0"/>
        <v>km Inicial  18+740; km Final 22+140</v>
      </c>
      <c r="H21" s="66">
        <v>107</v>
      </c>
      <c r="I21" s="66" t="s">
        <v>224</v>
      </c>
      <c r="J21" s="96"/>
      <c r="K21" s="74"/>
      <c r="L21" s="66" t="s">
        <v>274</v>
      </c>
      <c r="M21" s="66" t="s">
        <v>276</v>
      </c>
    </row>
    <row r="22" spans="3:13" ht="20.100000000000001" customHeight="1" x14ac:dyDescent="0.2">
      <c r="C22" s="85">
        <v>118</v>
      </c>
      <c r="D22" s="71">
        <v>20160</v>
      </c>
      <c r="E22" s="72" t="s">
        <v>280</v>
      </c>
      <c r="F22" s="73">
        <v>8.3699999999999992</v>
      </c>
      <c r="G22" s="113" t="str">
        <f t="shared" si="0"/>
        <v>km Inicial  16+080; km Final 24+450</v>
      </c>
      <c r="H22" s="66">
        <v>118</v>
      </c>
      <c r="I22" s="66" t="s">
        <v>229</v>
      </c>
      <c r="J22" s="96"/>
      <c r="L22" s="66" t="s">
        <v>278</v>
      </c>
      <c r="M22" s="66" t="s">
        <v>279</v>
      </c>
    </row>
    <row r="23" spans="3:13" ht="20.100000000000001" customHeight="1" x14ac:dyDescent="0.2">
      <c r="C23" s="85">
        <v>118</v>
      </c>
      <c r="D23" s="71">
        <v>20170</v>
      </c>
      <c r="E23" s="72" t="s">
        <v>282</v>
      </c>
      <c r="F23" s="73">
        <v>4.3499999999999996</v>
      </c>
      <c r="G23" s="113" t="str">
        <f t="shared" si="0"/>
        <v>km Inicial  24+450; km Final 28+800</v>
      </c>
      <c r="H23" s="66">
        <v>118</v>
      </c>
      <c r="I23" s="66" t="s">
        <v>224</v>
      </c>
      <c r="J23" s="96"/>
      <c r="L23" s="66" t="s">
        <v>279</v>
      </c>
      <c r="M23" s="66" t="s">
        <v>281</v>
      </c>
    </row>
    <row r="24" spans="3:13" ht="20.100000000000001" customHeight="1" x14ac:dyDescent="0.25">
      <c r="C24" s="85">
        <v>118</v>
      </c>
      <c r="D24" s="71">
        <v>21630</v>
      </c>
      <c r="E24" s="72" t="s">
        <v>284</v>
      </c>
      <c r="F24" s="73">
        <v>5.36</v>
      </c>
      <c r="G24" s="113" t="str">
        <f t="shared" si="0"/>
        <v>km Inicial  28+800; km Final 34+160</v>
      </c>
      <c r="H24" s="66">
        <v>118</v>
      </c>
      <c r="I24" s="66" t="s">
        <v>224</v>
      </c>
      <c r="J24" s="96"/>
      <c r="K24" s="75"/>
      <c r="L24" s="66" t="s">
        <v>281</v>
      </c>
      <c r="M24" s="66" t="s">
        <v>283</v>
      </c>
    </row>
    <row r="25" spans="3:13" ht="20.100000000000001" customHeight="1" x14ac:dyDescent="0.2">
      <c r="C25" s="85">
        <v>118</v>
      </c>
      <c r="D25" s="71">
        <v>20180</v>
      </c>
      <c r="E25" s="72" t="s">
        <v>286</v>
      </c>
      <c r="F25" s="73">
        <v>3.31</v>
      </c>
      <c r="G25" s="113" t="str">
        <f t="shared" si="0"/>
        <v>km Inicial  34+160; km Final 37+470</v>
      </c>
      <c r="H25" s="66">
        <v>118</v>
      </c>
      <c r="I25" s="66" t="s">
        <v>224</v>
      </c>
      <c r="J25" s="96"/>
      <c r="L25" s="66" t="s">
        <v>283</v>
      </c>
      <c r="M25" s="66" t="s">
        <v>285</v>
      </c>
    </row>
    <row r="26" spans="3:13" ht="20.100000000000001" customHeight="1" x14ac:dyDescent="0.2">
      <c r="C26" s="85">
        <v>141</v>
      </c>
      <c r="D26" s="71">
        <v>20440</v>
      </c>
      <c r="E26" s="72" t="s">
        <v>289</v>
      </c>
      <c r="F26" s="73">
        <v>2.2149999999999999</v>
      </c>
      <c r="G26" s="113" t="str">
        <f t="shared" si="0"/>
        <v>km Inicial  0+000; km Final 2+215</v>
      </c>
      <c r="H26" s="66">
        <v>141</v>
      </c>
      <c r="I26" s="66" t="s">
        <v>224</v>
      </c>
      <c r="J26" s="96"/>
      <c r="L26" s="66" t="s">
        <v>287</v>
      </c>
      <c r="M26" s="66" t="s">
        <v>288</v>
      </c>
    </row>
    <row r="27" spans="3:13" ht="20.100000000000001" customHeight="1" x14ac:dyDescent="0.25">
      <c r="C27" s="85">
        <v>141</v>
      </c>
      <c r="D27" s="71">
        <v>20190</v>
      </c>
      <c r="E27" s="72" t="s">
        <v>291</v>
      </c>
      <c r="F27" s="73">
        <v>2.2200000000000002</v>
      </c>
      <c r="G27" s="113" t="str">
        <f t="shared" si="0"/>
        <v>km Inicial  2+215; km Final 4+435</v>
      </c>
      <c r="H27" s="66">
        <v>141</v>
      </c>
      <c r="I27" s="66" t="s">
        <v>224</v>
      </c>
      <c r="J27" s="96"/>
      <c r="L27" s="76" t="s">
        <v>288</v>
      </c>
      <c r="M27" s="66" t="s">
        <v>290</v>
      </c>
    </row>
    <row r="28" spans="3:13" ht="20.100000000000001" customHeight="1" x14ac:dyDescent="0.2">
      <c r="C28" s="85">
        <v>141</v>
      </c>
      <c r="D28" s="71">
        <v>20600</v>
      </c>
      <c r="E28" s="72" t="s">
        <v>293</v>
      </c>
      <c r="F28" s="73">
        <v>15.56</v>
      </c>
      <c r="G28" s="113" t="str">
        <f t="shared" si="0"/>
        <v>km Inicial  4+435; km Final 19+995</v>
      </c>
      <c r="H28" s="66">
        <v>141</v>
      </c>
      <c r="I28" s="66" t="s">
        <v>224</v>
      </c>
      <c r="J28" s="96"/>
      <c r="L28" s="66" t="s">
        <v>290</v>
      </c>
      <c r="M28" s="66" t="s">
        <v>292</v>
      </c>
    </row>
    <row r="29" spans="3:13" ht="20.100000000000001" customHeight="1" x14ac:dyDescent="0.2">
      <c r="C29" s="85">
        <v>148</v>
      </c>
      <c r="D29" s="71">
        <v>20800</v>
      </c>
      <c r="E29" s="72" t="s">
        <v>295</v>
      </c>
      <c r="F29" s="73">
        <v>6.7750000000000004</v>
      </c>
      <c r="G29" s="113" t="str">
        <f t="shared" si="0"/>
        <v>km Inicial  0+000; km Final 6+775</v>
      </c>
      <c r="H29" s="66">
        <v>148</v>
      </c>
      <c r="I29" s="66" t="s">
        <v>224</v>
      </c>
      <c r="J29" s="96"/>
      <c r="L29" s="66" t="s">
        <v>287</v>
      </c>
      <c r="M29" s="66" t="s">
        <v>294</v>
      </c>
    </row>
    <row r="30" spans="3:13" ht="20.100000000000001" customHeight="1" x14ac:dyDescent="0.2">
      <c r="C30" s="86">
        <v>154</v>
      </c>
      <c r="D30" s="71">
        <v>20421</v>
      </c>
      <c r="E30" s="72" t="s">
        <v>297</v>
      </c>
      <c r="F30" s="73">
        <v>2.06</v>
      </c>
      <c r="G30" s="113" t="str">
        <f t="shared" si="0"/>
        <v>km Inicial  0+000; km Final 2+060</v>
      </c>
      <c r="H30" s="66">
        <v>154</v>
      </c>
      <c r="I30" s="66" t="s">
        <v>224</v>
      </c>
      <c r="J30" s="96"/>
      <c r="K30" s="77"/>
      <c r="L30" s="66" t="s">
        <v>287</v>
      </c>
      <c r="M30" s="66" t="s">
        <v>296</v>
      </c>
    </row>
    <row r="31" spans="3:13" ht="20.100000000000001" customHeight="1" x14ac:dyDescent="0.2">
      <c r="C31" s="85">
        <v>154</v>
      </c>
      <c r="D31" s="71">
        <v>20422</v>
      </c>
      <c r="E31" s="72" t="s">
        <v>299</v>
      </c>
      <c r="F31" s="73">
        <v>7.11</v>
      </c>
      <c r="G31" s="113" t="str">
        <f t="shared" si="0"/>
        <v>km Inicial  2+060; km Final 9+170</v>
      </c>
      <c r="H31" s="66">
        <v>154</v>
      </c>
      <c r="I31" s="66" t="s">
        <v>224</v>
      </c>
      <c r="J31" s="96"/>
      <c r="K31" s="77"/>
      <c r="L31" s="66" t="s">
        <v>296</v>
      </c>
      <c r="M31" s="66" t="s">
        <v>298</v>
      </c>
    </row>
    <row r="32" spans="3:13" ht="27.95" customHeight="1" x14ac:dyDescent="0.2">
      <c r="C32" s="85">
        <v>703</v>
      </c>
      <c r="D32" s="71">
        <v>20750</v>
      </c>
      <c r="E32" s="72" t="s">
        <v>302</v>
      </c>
      <c r="F32" s="73">
        <v>6.2949999999999999</v>
      </c>
      <c r="G32" s="113" t="str">
        <f t="shared" si="0"/>
        <v>km Inicial  12+735; km Final 19+030</v>
      </c>
      <c r="H32" s="66">
        <v>703</v>
      </c>
      <c r="I32" s="66" t="s">
        <v>224</v>
      </c>
      <c r="J32" s="96"/>
      <c r="K32" s="77"/>
      <c r="L32" s="66" t="s">
        <v>300</v>
      </c>
      <c r="M32" s="66" t="s">
        <v>301</v>
      </c>
    </row>
    <row r="33" spans="3:13" ht="27.95" customHeight="1" x14ac:dyDescent="0.2">
      <c r="C33" s="85">
        <v>704</v>
      </c>
      <c r="D33" s="71">
        <v>21780</v>
      </c>
      <c r="E33" s="72" t="s">
        <v>305</v>
      </c>
      <c r="F33" s="73">
        <v>3.9750000000000001</v>
      </c>
      <c r="G33" s="113" t="str">
        <f t="shared" si="0"/>
        <v>km Inicial  7+645; km Final 11+620</v>
      </c>
      <c r="H33" s="66">
        <v>704</v>
      </c>
      <c r="I33" s="66" t="s">
        <v>224</v>
      </c>
      <c r="J33" s="96"/>
      <c r="K33" s="77"/>
      <c r="L33" s="66" t="s">
        <v>303</v>
      </c>
      <c r="M33" s="66" t="s">
        <v>304</v>
      </c>
    </row>
    <row r="34" spans="3:13" ht="27.95" customHeight="1" x14ac:dyDescent="0.2">
      <c r="C34" s="85">
        <v>706</v>
      </c>
      <c r="D34" s="71">
        <v>21310</v>
      </c>
      <c r="E34" s="72" t="s">
        <v>307</v>
      </c>
      <c r="F34" s="73">
        <v>3.32</v>
      </c>
      <c r="G34" s="113" t="str">
        <f t="shared" si="0"/>
        <v>km Inicial  0+000; km Final 3+320</v>
      </c>
      <c r="H34" s="66">
        <v>706</v>
      </c>
      <c r="I34" s="66" t="s">
        <v>224</v>
      </c>
      <c r="J34" s="96"/>
      <c r="K34" s="77"/>
      <c r="L34" s="66" t="s">
        <v>287</v>
      </c>
      <c r="M34" s="66" t="s">
        <v>306</v>
      </c>
    </row>
    <row r="35" spans="3:13" ht="27.95" customHeight="1" x14ac:dyDescent="0.2">
      <c r="C35" s="85">
        <v>708</v>
      </c>
      <c r="D35" s="71">
        <v>20921</v>
      </c>
      <c r="E35" s="72" t="s">
        <v>309</v>
      </c>
      <c r="F35" s="73">
        <v>4.8250000000000002</v>
      </c>
      <c r="G35" s="113" t="str">
        <f t="shared" si="0"/>
        <v>km Inicial  0+000; km Final 4+825</v>
      </c>
      <c r="H35" s="66">
        <v>708</v>
      </c>
      <c r="I35" s="66" t="s">
        <v>224</v>
      </c>
      <c r="J35" s="96"/>
      <c r="K35" s="77"/>
      <c r="L35" s="66" t="s">
        <v>287</v>
      </c>
      <c r="M35" s="66" t="s">
        <v>308</v>
      </c>
    </row>
    <row r="36" spans="3:13" ht="27.95" customHeight="1" x14ac:dyDescent="0.2">
      <c r="C36" s="85">
        <v>708</v>
      </c>
      <c r="D36" s="71">
        <v>20922</v>
      </c>
      <c r="E36" s="72" t="s">
        <v>311</v>
      </c>
      <c r="F36" s="73">
        <v>5.36</v>
      </c>
      <c r="G36" s="113" t="str">
        <f t="shared" si="0"/>
        <v>km Inicial  4+825; km Final 10+185</v>
      </c>
      <c r="H36" s="66">
        <v>708</v>
      </c>
      <c r="I36" s="66" t="s">
        <v>224</v>
      </c>
      <c r="J36" s="96"/>
      <c r="K36" s="77"/>
      <c r="L36" s="66" t="s">
        <v>308</v>
      </c>
      <c r="M36" s="66" t="s">
        <v>310</v>
      </c>
    </row>
    <row r="37" spans="3:13" ht="27.95" customHeight="1" x14ac:dyDescent="0.2">
      <c r="C37" s="85">
        <v>708</v>
      </c>
      <c r="D37" s="71">
        <v>20923</v>
      </c>
      <c r="E37" s="72" t="s">
        <v>313</v>
      </c>
      <c r="F37" s="73">
        <v>14.47</v>
      </c>
      <c r="G37" s="113" t="str">
        <f t="shared" si="0"/>
        <v>km Inicial  10+185; km Final 24+655</v>
      </c>
      <c r="H37" s="66">
        <v>708</v>
      </c>
      <c r="I37" s="66" t="s">
        <v>224</v>
      </c>
      <c r="J37" s="96"/>
      <c r="K37" s="77"/>
      <c r="L37" s="66" t="s">
        <v>310</v>
      </c>
      <c r="M37" s="66" t="s">
        <v>312</v>
      </c>
    </row>
    <row r="38" spans="3:13" ht="27.95" customHeight="1" x14ac:dyDescent="0.2">
      <c r="C38" s="85">
        <v>708</v>
      </c>
      <c r="D38" s="71">
        <v>20924</v>
      </c>
      <c r="E38" s="72" t="s">
        <v>315</v>
      </c>
      <c r="F38" s="73">
        <v>7.7450000000000001</v>
      </c>
      <c r="G38" s="113" t="str">
        <f t="shared" si="0"/>
        <v>km Inicial  24+655; km Final 32+400</v>
      </c>
      <c r="H38" s="66">
        <v>708</v>
      </c>
      <c r="I38" s="66" t="s">
        <v>224</v>
      </c>
      <c r="J38" s="96"/>
      <c r="K38" s="77"/>
      <c r="L38" s="66" t="s">
        <v>312</v>
      </c>
      <c r="M38" s="66" t="s">
        <v>314</v>
      </c>
    </row>
    <row r="39" spans="3:13" ht="27.95" customHeight="1" x14ac:dyDescent="0.2">
      <c r="C39" s="85">
        <v>709</v>
      </c>
      <c r="D39" s="71">
        <v>20411</v>
      </c>
      <c r="E39" s="72" t="s">
        <v>317</v>
      </c>
      <c r="F39" s="73">
        <v>1.26</v>
      </c>
      <c r="G39" s="113" t="str">
        <f t="shared" si="0"/>
        <v>km Inicial  0+000; km Final 1+260</v>
      </c>
      <c r="H39" s="66">
        <v>709</v>
      </c>
      <c r="I39" s="66" t="s">
        <v>224</v>
      </c>
      <c r="J39" s="96"/>
      <c r="K39" s="77"/>
      <c r="L39" s="66" t="s">
        <v>287</v>
      </c>
      <c r="M39" s="66" t="s">
        <v>316</v>
      </c>
    </row>
    <row r="40" spans="3:13" ht="27.95" customHeight="1" x14ac:dyDescent="0.2">
      <c r="C40" s="85">
        <v>709</v>
      </c>
      <c r="D40" s="71">
        <v>20412</v>
      </c>
      <c r="E40" s="72" t="s">
        <v>319</v>
      </c>
      <c r="F40" s="73">
        <v>5.08</v>
      </c>
      <c r="G40" s="113" t="str">
        <f t="shared" si="0"/>
        <v>km Inicial  1+260; km Final 6+340</v>
      </c>
      <c r="H40" s="66">
        <v>709</v>
      </c>
      <c r="I40" s="66" t="s">
        <v>229</v>
      </c>
      <c r="J40" s="96"/>
      <c r="K40" s="77"/>
      <c r="L40" s="66" t="s">
        <v>316</v>
      </c>
      <c r="M40" s="66" t="s">
        <v>318</v>
      </c>
    </row>
    <row r="41" spans="3:13" ht="27.95" customHeight="1" x14ac:dyDescent="0.2">
      <c r="C41" s="85">
        <v>709</v>
      </c>
      <c r="D41" s="71">
        <v>20413</v>
      </c>
      <c r="E41" s="72" t="s">
        <v>321</v>
      </c>
      <c r="F41" s="73">
        <v>0.34</v>
      </c>
      <c r="G41" s="113" t="str">
        <f t="shared" si="0"/>
        <v>km Inicial  6+340; km Final 6+680</v>
      </c>
      <c r="H41" s="66">
        <v>709</v>
      </c>
      <c r="I41" s="66" t="s">
        <v>229</v>
      </c>
      <c r="J41" s="96"/>
      <c r="K41" s="77"/>
      <c r="L41" s="66" t="s">
        <v>318</v>
      </c>
      <c r="M41" s="66" t="s">
        <v>320</v>
      </c>
    </row>
    <row r="42" spans="3:13" ht="27.95" customHeight="1" x14ac:dyDescent="0.2">
      <c r="C42" s="85">
        <v>709</v>
      </c>
      <c r="D42" s="71">
        <v>20413</v>
      </c>
      <c r="E42" s="72" t="s">
        <v>556</v>
      </c>
      <c r="F42" s="73">
        <v>0.91</v>
      </c>
      <c r="G42" s="113" t="str">
        <f t="shared" si="0"/>
        <v>km Inicial  6+680; km Final 7+590</v>
      </c>
      <c r="H42" s="66">
        <v>709</v>
      </c>
      <c r="J42" s="96"/>
      <c r="K42" s="77"/>
      <c r="L42" s="66" t="s">
        <v>320</v>
      </c>
      <c r="M42" s="66" t="s">
        <v>322</v>
      </c>
    </row>
    <row r="43" spans="3:13" ht="27.95" customHeight="1" x14ac:dyDescent="0.2">
      <c r="C43" s="85">
        <v>709</v>
      </c>
      <c r="D43" s="71">
        <v>20414</v>
      </c>
      <c r="E43" s="72" t="s">
        <v>557</v>
      </c>
      <c r="F43" s="73">
        <v>2.85</v>
      </c>
      <c r="G43" s="113" t="str">
        <f t="shared" si="0"/>
        <v>km Inicial  7+590; km Final 10+440</v>
      </c>
      <c r="H43" s="66">
        <v>709</v>
      </c>
      <c r="I43" s="66" t="s">
        <v>224</v>
      </c>
      <c r="J43" s="96"/>
      <c r="K43" s="77"/>
      <c r="L43" s="66" t="s">
        <v>322</v>
      </c>
      <c r="M43" s="66" t="s">
        <v>324</v>
      </c>
    </row>
    <row r="44" spans="3:13" ht="27.95" customHeight="1" x14ac:dyDescent="0.2">
      <c r="C44" s="85">
        <v>710</v>
      </c>
      <c r="D44" s="71">
        <v>20900</v>
      </c>
      <c r="E44" s="72" t="s">
        <v>327</v>
      </c>
      <c r="F44" s="73">
        <v>1.81</v>
      </c>
      <c r="G44" s="113" t="str">
        <f t="shared" ref="G44:G75" si="1">+"km Inicial  "&amp;L44&amp;"; km Final "&amp;M44</f>
        <v>km Inicial  0+000; km Final 1+810</v>
      </c>
      <c r="H44" s="66">
        <v>710</v>
      </c>
      <c r="I44" s="66" t="s">
        <v>224</v>
      </c>
      <c r="J44" s="96"/>
      <c r="K44" s="77"/>
      <c r="L44" s="66" t="s">
        <v>287</v>
      </c>
      <c r="M44" s="66" t="s">
        <v>326</v>
      </c>
    </row>
    <row r="45" spans="3:13" ht="27.95" customHeight="1" x14ac:dyDescent="0.2">
      <c r="C45" s="85">
        <v>710</v>
      </c>
      <c r="D45" s="71">
        <v>21661</v>
      </c>
      <c r="E45" s="72" t="s">
        <v>329</v>
      </c>
      <c r="F45" s="73">
        <v>1.365</v>
      </c>
      <c r="G45" s="113" t="str">
        <f t="shared" si="1"/>
        <v>km Inicial  1+810; km Final 3+175</v>
      </c>
      <c r="H45" s="66">
        <v>710</v>
      </c>
      <c r="I45" s="66" t="s">
        <v>226</v>
      </c>
      <c r="J45" s="96"/>
      <c r="K45" s="77"/>
      <c r="L45" s="66" t="s">
        <v>326</v>
      </c>
      <c r="M45" s="66" t="s">
        <v>328</v>
      </c>
    </row>
    <row r="46" spans="3:13" ht="27.95" customHeight="1" x14ac:dyDescent="0.2">
      <c r="C46" s="85">
        <v>710</v>
      </c>
      <c r="D46" s="71">
        <v>21662</v>
      </c>
      <c r="E46" s="72" t="s">
        <v>331</v>
      </c>
      <c r="F46" s="73">
        <v>1.0649999999999999</v>
      </c>
      <c r="G46" s="113" t="str">
        <f t="shared" si="1"/>
        <v>km Inicial  3+175; km Final 4+240</v>
      </c>
      <c r="H46" s="66">
        <v>710</v>
      </c>
      <c r="I46" s="66" t="s">
        <v>224</v>
      </c>
      <c r="J46" s="96"/>
      <c r="K46" s="77"/>
      <c r="L46" s="66" t="s">
        <v>328</v>
      </c>
      <c r="M46" s="66" t="s">
        <v>330</v>
      </c>
    </row>
    <row r="47" spans="3:13" ht="27.95" customHeight="1" x14ac:dyDescent="0.2">
      <c r="C47" s="85">
        <v>711</v>
      </c>
      <c r="D47" s="71">
        <v>20481</v>
      </c>
      <c r="E47" s="72" t="s">
        <v>333</v>
      </c>
      <c r="F47" s="73">
        <v>3.04</v>
      </c>
      <c r="G47" s="113" t="str">
        <f t="shared" si="1"/>
        <v>km Inicial  0+000; km Final 3+040</v>
      </c>
      <c r="H47" s="66">
        <v>711</v>
      </c>
      <c r="I47" s="66" t="s">
        <v>229</v>
      </c>
      <c r="J47" s="96"/>
      <c r="K47" s="77"/>
      <c r="L47" s="66" t="s">
        <v>287</v>
      </c>
      <c r="M47" s="66" t="s">
        <v>332</v>
      </c>
    </row>
    <row r="48" spans="3:13" ht="27.95" customHeight="1" x14ac:dyDescent="0.2">
      <c r="C48" s="85">
        <v>711</v>
      </c>
      <c r="D48" s="71">
        <v>20482</v>
      </c>
      <c r="E48" s="72" t="s">
        <v>335</v>
      </c>
      <c r="F48" s="73">
        <v>1.7549999999999999</v>
      </c>
      <c r="G48" s="113" t="str">
        <f t="shared" si="1"/>
        <v>km Inicial  3+040; km Final 4+795</v>
      </c>
      <c r="H48" s="66">
        <v>711</v>
      </c>
      <c r="I48" s="66" t="s">
        <v>229</v>
      </c>
      <c r="J48" s="96"/>
      <c r="K48" s="77"/>
      <c r="L48" s="66" t="s">
        <v>332</v>
      </c>
      <c r="M48" s="66" t="s">
        <v>334</v>
      </c>
    </row>
    <row r="49" spans="3:13" ht="27.95" customHeight="1" x14ac:dyDescent="0.2">
      <c r="C49" s="85">
        <v>715</v>
      </c>
      <c r="D49" s="71">
        <v>21680</v>
      </c>
      <c r="E49" s="72" t="s">
        <v>558</v>
      </c>
      <c r="F49" s="73">
        <v>1.3049999999999999</v>
      </c>
      <c r="G49" s="113" t="str">
        <f t="shared" si="1"/>
        <v>km Inicial  1+585; km Final 2+890</v>
      </c>
      <c r="H49" s="66">
        <v>715</v>
      </c>
      <c r="I49" s="66" t="s">
        <v>224</v>
      </c>
      <c r="J49" s="96"/>
      <c r="K49" s="77"/>
      <c r="L49" s="66" t="s">
        <v>336</v>
      </c>
      <c r="M49" s="66" t="s">
        <v>337</v>
      </c>
    </row>
    <row r="50" spans="3:13" ht="27.95" customHeight="1" x14ac:dyDescent="0.2">
      <c r="C50" s="85">
        <v>715</v>
      </c>
      <c r="D50" s="71">
        <v>20531</v>
      </c>
      <c r="E50" s="72" t="s">
        <v>341</v>
      </c>
      <c r="F50" s="73">
        <v>3.07</v>
      </c>
      <c r="G50" s="113" t="str">
        <f t="shared" si="1"/>
        <v>km Inicial  8+745; km Final 11+815</v>
      </c>
      <c r="H50" s="66">
        <v>715</v>
      </c>
      <c r="I50" s="66" t="s">
        <v>229</v>
      </c>
      <c r="J50" s="96"/>
      <c r="K50" s="77"/>
      <c r="L50" s="66" t="s">
        <v>339</v>
      </c>
      <c r="M50" s="66" t="s">
        <v>340</v>
      </c>
    </row>
    <row r="51" spans="3:13" ht="27.95" customHeight="1" x14ac:dyDescent="0.2">
      <c r="C51" s="85">
        <v>715</v>
      </c>
      <c r="D51" s="71">
        <v>20531</v>
      </c>
      <c r="E51" s="72" t="s">
        <v>559</v>
      </c>
      <c r="F51" s="73">
        <v>2.9</v>
      </c>
      <c r="G51" s="113" t="str">
        <f t="shared" si="1"/>
        <v>km Inicial  11+815; km Final 14+715</v>
      </c>
      <c r="H51" s="66">
        <v>715</v>
      </c>
      <c r="I51" s="66" t="s">
        <v>229</v>
      </c>
      <c r="J51" s="96"/>
      <c r="K51" s="77"/>
      <c r="L51" s="66" t="s">
        <v>340</v>
      </c>
      <c r="M51" s="66" t="s">
        <v>342</v>
      </c>
    </row>
    <row r="52" spans="3:13" ht="30" customHeight="1" x14ac:dyDescent="0.2">
      <c r="C52" s="85">
        <v>715</v>
      </c>
      <c r="D52" s="71">
        <v>20532</v>
      </c>
      <c r="E52" s="72" t="s">
        <v>345</v>
      </c>
      <c r="F52" s="73">
        <v>6.06</v>
      </c>
      <c r="G52" s="113" t="str">
        <f t="shared" si="1"/>
        <v>km Inicial  11+815; km Final 17+875</v>
      </c>
      <c r="H52" s="66">
        <v>715</v>
      </c>
      <c r="I52" s="66" t="s">
        <v>229</v>
      </c>
      <c r="J52" s="96"/>
      <c r="K52" s="77"/>
      <c r="L52" s="66" t="s">
        <v>340</v>
      </c>
      <c r="M52" s="66" t="s">
        <v>344</v>
      </c>
    </row>
    <row r="53" spans="3:13" ht="30" customHeight="1" x14ac:dyDescent="0.2">
      <c r="C53" s="85">
        <v>716</v>
      </c>
      <c r="D53" s="71">
        <v>20210</v>
      </c>
      <c r="E53" s="72" t="s">
        <v>347</v>
      </c>
      <c r="F53" s="73">
        <v>1.5249999999999999</v>
      </c>
      <c r="G53" s="113" t="str">
        <f t="shared" si="1"/>
        <v>km Inicial  0+000; km Final 1+525</v>
      </c>
      <c r="H53" s="66">
        <v>716</v>
      </c>
      <c r="I53" s="66" t="s">
        <v>224</v>
      </c>
      <c r="J53" s="96"/>
      <c r="K53" s="77"/>
      <c r="L53" s="66" t="s">
        <v>287</v>
      </c>
      <c r="M53" s="66" t="s">
        <v>346</v>
      </c>
    </row>
    <row r="54" spans="3:13" ht="30" customHeight="1" x14ac:dyDescent="0.2">
      <c r="C54" s="85">
        <v>717</v>
      </c>
      <c r="D54" s="71">
        <v>20470</v>
      </c>
      <c r="E54" s="72" t="s">
        <v>349</v>
      </c>
      <c r="F54" s="73">
        <v>8.6999999999999993</v>
      </c>
      <c r="G54" s="113" t="str">
        <f t="shared" si="1"/>
        <v>km Inicial  0+000; km Final 8+700</v>
      </c>
      <c r="H54" s="66">
        <v>717</v>
      </c>
      <c r="I54" s="66" t="s">
        <v>226</v>
      </c>
      <c r="J54" s="96"/>
      <c r="K54" s="77"/>
      <c r="L54" s="66" t="s">
        <v>287</v>
      </c>
      <c r="M54" s="66" t="s">
        <v>348</v>
      </c>
    </row>
    <row r="55" spans="3:13" ht="30" customHeight="1" x14ac:dyDescent="0.2">
      <c r="C55" s="85">
        <v>722</v>
      </c>
      <c r="D55" s="71">
        <v>20222</v>
      </c>
      <c r="E55" s="72" t="s">
        <v>351</v>
      </c>
      <c r="F55" s="73">
        <v>1.6</v>
      </c>
      <c r="G55" s="113" t="str">
        <f t="shared" si="1"/>
        <v>km Inicial  0+000; km Final 1+600</v>
      </c>
      <c r="H55" s="66">
        <v>722</v>
      </c>
      <c r="I55" s="66" t="s">
        <v>226</v>
      </c>
      <c r="J55" s="96"/>
      <c r="K55" s="77"/>
      <c r="L55" s="66" t="s">
        <v>287</v>
      </c>
      <c r="M55" s="66" t="s">
        <v>350</v>
      </c>
    </row>
    <row r="56" spans="3:13" ht="30" customHeight="1" x14ac:dyDescent="0.2">
      <c r="C56" s="85">
        <v>722</v>
      </c>
      <c r="D56" s="71">
        <v>20221</v>
      </c>
      <c r="E56" s="72" t="s">
        <v>353</v>
      </c>
      <c r="F56" s="73">
        <v>4.5750000000000002</v>
      </c>
      <c r="G56" s="113" t="str">
        <f t="shared" si="1"/>
        <v>km Inicial  1+600; km Final 6+175</v>
      </c>
      <c r="H56" s="66">
        <v>722</v>
      </c>
      <c r="I56" s="66" t="s">
        <v>226</v>
      </c>
      <c r="J56" s="96"/>
      <c r="K56" s="77"/>
      <c r="L56" s="66" t="s">
        <v>350</v>
      </c>
      <c r="M56" s="66" t="s">
        <v>352</v>
      </c>
    </row>
    <row r="57" spans="3:13" ht="30" customHeight="1" x14ac:dyDescent="0.2">
      <c r="C57" s="85">
        <v>725</v>
      </c>
      <c r="D57" s="71">
        <v>20850</v>
      </c>
      <c r="E57" s="72" t="s">
        <v>355</v>
      </c>
      <c r="F57" s="73">
        <v>4.2300000000000004</v>
      </c>
      <c r="G57" s="113" t="str">
        <f t="shared" si="1"/>
        <v>km Inicial  0+000; km Final 4+230</v>
      </c>
      <c r="H57" s="66">
        <v>725</v>
      </c>
      <c r="I57" s="66" t="s">
        <v>226</v>
      </c>
      <c r="J57" s="96"/>
      <c r="K57" s="77"/>
      <c r="L57" s="66" t="s">
        <v>287</v>
      </c>
      <c r="M57" s="66" t="s">
        <v>354</v>
      </c>
    </row>
    <row r="58" spans="3:13" ht="30" customHeight="1" x14ac:dyDescent="0.2">
      <c r="C58" s="85">
        <v>725</v>
      </c>
      <c r="D58" s="71">
        <v>20850</v>
      </c>
      <c r="E58" s="72" t="s">
        <v>560</v>
      </c>
      <c r="F58" s="73">
        <v>0.4</v>
      </c>
      <c r="G58" s="113" t="str">
        <f t="shared" si="1"/>
        <v>km Inicial  4+230; km Final 4+630</v>
      </c>
      <c r="H58" s="66">
        <v>725</v>
      </c>
      <c r="I58" s="66" t="s">
        <v>226</v>
      </c>
      <c r="J58" s="96"/>
      <c r="K58" s="77"/>
      <c r="L58" s="66" t="s">
        <v>354</v>
      </c>
      <c r="M58" s="66" t="s">
        <v>356</v>
      </c>
    </row>
    <row r="59" spans="3:13" ht="30" customHeight="1" x14ac:dyDescent="0.2">
      <c r="C59" s="85">
        <v>725</v>
      </c>
      <c r="D59" s="71">
        <v>21670</v>
      </c>
      <c r="E59" s="72" t="s">
        <v>561</v>
      </c>
      <c r="F59" s="73">
        <v>0.67500000000000004</v>
      </c>
      <c r="G59" s="113" t="str">
        <f t="shared" si="1"/>
        <v>km Inicial  4+630; km Final 5+305</v>
      </c>
      <c r="H59" s="66">
        <v>725</v>
      </c>
      <c r="I59" s="66" t="s">
        <v>224</v>
      </c>
      <c r="J59" s="96"/>
      <c r="K59" s="77"/>
      <c r="L59" s="66" t="s">
        <v>356</v>
      </c>
      <c r="M59" s="66" t="s">
        <v>358</v>
      </c>
    </row>
    <row r="60" spans="3:13" ht="30" customHeight="1" x14ac:dyDescent="0.2">
      <c r="C60" s="85">
        <v>726</v>
      </c>
      <c r="D60" s="71">
        <v>21283</v>
      </c>
      <c r="E60" s="72" t="s">
        <v>361</v>
      </c>
      <c r="F60" s="73">
        <v>1.7150000000000001</v>
      </c>
      <c r="G60" s="113" t="str">
        <f t="shared" si="1"/>
        <v>km Inicial  0+000; km Final 1+715</v>
      </c>
      <c r="H60" s="66">
        <v>726</v>
      </c>
      <c r="I60" s="66" t="s">
        <v>224</v>
      </c>
      <c r="J60" s="96"/>
      <c r="K60" s="77"/>
      <c r="L60" s="66" t="s">
        <v>287</v>
      </c>
      <c r="M60" s="66" t="s">
        <v>360</v>
      </c>
    </row>
    <row r="61" spans="3:13" ht="30" customHeight="1" x14ac:dyDescent="0.2">
      <c r="C61" s="85">
        <v>726</v>
      </c>
      <c r="D61" s="71">
        <v>21282</v>
      </c>
      <c r="E61" s="72" t="s">
        <v>363</v>
      </c>
      <c r="F61" s="73">
        <v>2.2250000000000001</v>
      </c>
      <c r="G61" s="113" t="str">
        <f t="shared" si="1"/>
        <v>km Inicial  1+715; km Final 3+940</v>
      </c>
      <c r="H61" s="66">
        <v>726</v>
      </c>
      <c r="I61" s="66" t="s">
        <v>224</v>
      </c>
      <c r="J61" s="96"/>
      <c r="K61" s="77"/>
      <c r="L61" s="66" t="s">
        <v>360</v>
      </c>
      <c r="M61" s="66" t="s">
        <v>362</v>
      </c>
    </row>
    <row r="62" spans="3:13" ht="30" customHeight="1" x14ac:dyDescent="0.2">
      <c r="C62" s="85">
        <v>726</v>
      </c>
      <c r="D62" s="71">
        <v>21281</v>
      </c>
      <c r="E62" s="72" t="s">
        <v>365</v>
      </c>
      <c r="F62" s="73">
        <v>1.6850000000000001</v>
      </c>
      <c r="G62" s="113" t="str">
        <f t="shared" si="1"/>
        <v>km Inicial  3+940; km Final 5+625</v>
      </c>
      <c r="H62" s="66">
        <v>726</v>
      </c>
      <c r="I62" s="66">
        <v>1</v>
      </c>
      <c r="J62" s="96"/>
      <c r="K62" s="77"/>
      <c r="L62" s="66" t="s">
        <v>362</v>
      </c>
      <c r="M62" s="66" t="s">
        <v>364</v>
      </c>
    </row>
    <row r="63" spans="3:13" ht="30" customHeight="1" x14ac:dyDescent="0.2">
      <c r="C63" s="85">
        <v>741</v>
      </c>
      <c r="D63" s="71">
        <v>21530</v>
      </c>
      <c r="E63" s="72" t="s">
        <v>562</v>
      </c>
      <c r="F63" s="73">
        <v>1.65</v>
      </c>
      <c r="G63" s="113" t="str">
        <f t="shared" si="1"/>
        <v>km Inicial  15+640; km Final 17+290</v>
      </c>
      <c r="H63" s="66">
        <v>741</v>
      </c>
      <c r="I63" s="66" t="s">
        <v>224</v>
      </c>
      <c r="J63" s="96"/>
      <c r="K63" s="77"/>
      <c r="L63" s="66" t="s">
        <v>366</v>
      </c>
      <c r="M63" s="66" t="s">
        <v>367</v>
      </c>
    </row>
    <row r="64" spans="3:13" ht="30" customHeight="1" x14ac:dyDescent="0.2">
      <c r="C64" s="85">
        <v>3</v>
      </c>
      <c r="D64" s="71">
        <v>20131</v>
      </c>
      <c r="E64" s="72" t="s">
        <v>371</v>
      </c>
      <c r="F64" s="73">
        <v>2.58</v>
      </c>
      <c r="G64" s="113" t="str">
        <f t="shared" si="1"/>
        <v>km Inicial  12+890; km Final 15+470</v>
      </c>
      <c r="H64" s="66">
        <v>3</v>
      </c>
      <c r="I64" s="66" t="s">
        <v>224</v>
      </c>
      <c r="J64" s="96"/>
      <c r="K64" s="77"/>
      <c r="L64" s="66" t="s">
        <v>369</v>
      </c>
      <c r="M64" s="66" t="s">
        <v>370</v>
      </c>
    </row>
    <row r="65" spans="3:14" ht="30" customHeight="1" x14ac:dyDescent="0.2">
      <c r="C65" s="85">
        <v>3</v>
      </c>
      <c r="D65" s="71">
        <v>20132</v>
      </c>
      <c r="E65" s="72" t="s">
        <v>228</v>
      </c>
      <c r="F65" s="73">
        <v>2.2349999999999999</v>
      </c>
      <c r="G65" s="113" t="str">
        <f t="shared" si="1"/>
        <v>km Inicial  15+470; km Final 17+705</v>
      </c>
      <c r="H65" s="66">
        <v>3</v>
      </c>
      <c r="I65" s="66" t="s">
        <v>224</v>
      </c>
      <c r="J65" s="96"/>
      <c r="K65" s="77"/>
      <c r="L65" s="66" t="s">
        <v>370</v>
      </c>
      <c r="M65" s="66" t="s">
        <v>372</v>
      </c>
    </row>
    <row r="66" spans="3:14" ht="30" customHeight="1" x14ac:dyDescent="0.2">
      <c r="C66" s="85">
        <v>3</v>
      </c>
      <c r="D66" s="71">
        <v>20140</v>
      </c>
      <c r="E66" s="72" t="s">
        <v>374</v>
      </c>
      <c r="F66" s="73">
        <v>3.4649999999999999</v>
      </c>
      <c r="G66" s="113" t="str">
        <f t="shared" si="1"/>
        <v>km Inicial  17+705; km Final 21+170</v>
      </c>
      <c r="H66" s="66">
        <v>3</v>
      </c>
      <c r="I66" s="66" t="s">
        <v>224</v>
      </c>
      <c r="J66" s="96"/>
      <c r="K66" s="77"/>
      <c r="L66" s="66" t="s">
        <v>372</v>
      </c>
      <c r="M66" s="66" t="s">
        <v>373</v>
      </c>
    </row>
    <row r="67" spans="3:14" ht="30" customHeight="1" x14ac:dyDescent="0.2">
      <c r="C67" s="85">
        <v>3</v>
      </c>
      <c r="D67" s="71">
        <v>20141</v>
      </c>
      <c r="E67" s="72" t="s">
        <v>376</v>
      </c>
      <c r="F67" s="73">
        <v>2.5350000000000001</v>
      </c>
      <c r="G67" s="113" t="str">
        <f t="shared" si="1"/>
        <v>km Inicial  21+170; km Final 23+705</v>
      </c>
      <c r="H67" s="66">
        <v>3</v>
      </c>
      <c r="I67" s="66" t="s">
        <v>224</v>
      </c>
      <c r="J67" s="96"/>
      <c r="K67" s="77"/>
      <c r="L67" s="66" t="s">
        <v>373</v>
      </c>
      <c r="M67" s="66" t="s">
        <v>375</v>
      </c>
    </row>
    <row r="68" spans="3:14" ht="30" customHeight="1" x14ac:dyDescent="0.2">
      <c r="C68" s="85">
        <v>3</v>
      </c>
      <c r="D68" s="71">
        <v>20142</v>
      </c>
      <c r="E68" s="72" t="s">
        <v>378</v>
      </c>
      <c r="F68" s="73">
        <v>2.79</v>
      </c>
      <c r="G68" s="113" t="str">
        <f t="shared" si="1"/>
        <v>km Inicial  23+705; km Final 26+495</v>
      </c>
      <c r="H68" s="66">
        <v>3</v>
      </c>
      <c r="I68" s="66" t="s">
        <v>224</v>
      </c>
      <c r="J68" s="96"/>
      <c r="K68" s="77"/>
      <c r="L68" s="66" t="s">
        <v>375</v>
      </c>
      <c r="M68" s="66" t="s">
        <v>377</v>
      </c>
    </row>
    <row r="69" spans="3:14" ht="30" customHeight="1" x14ac:dyDescent="0.2">
      <c r="C69" s="85">
        <v>3</v>
      </c>
      <c r="D69" s="71">
        <v>20070</v>
      </c>
      <c r="E69" s="72" t="s">
        <v>380</v>
      </c>
      <c r="F69" s="73">
        <v>6.1050000000000004</v>
      </c>
      <c r="G69" s="113" t="str">
        <f t="shared" si="1"/>
        <v>km Inicial  26+495; km Final 32+600</v>
      </c>
      <c r="H69" s="66">
        <v>3</v>
      </c>
      <c r="I69" s="66" t="s">
        <v>226</v>
      </c>
      <c r="J69" s="96"/>
      <c r="K69" s="77"/>
      <c r="L69" s="66" t="s">
        <v>377</v>
      </c>
      <c r="M69" s="66" t="s">
        <v>379</v>
      </c>
    </row>
    <row r="70" spans="3:14" ht="30" customHeight="1" x14ac:dyDescent="0.2">
      <c r="C70" s="85">
        <v>3</v>
      </c>
      <c r="D70" s="71">
        <v>20081</v>
      </c>
      <c r="E70" s="72" t="s">
        <v>225</v>
      </c>
      <c r="F70" s="73">
        <v>3.39</v>
      </c>
      <c r="G70" s="113" t="str">
        <f t="shared" si="1"/>
        <v>km Inicial  32+600; km Final 35+990</v>
      </c>
      <c r="H70" s="66">
        <v>3</v>
      </c>
      <c r="I70" s="66">
        <v>1</v>
      </c>
      <c r="J70" s="96"/>
      <c r="K70" s="77"/>
      <c r="L70" s="66" t="s">
        <v>379</v>
      </c>
      <c r="M70" s="66" t="s">
        <v>381</v>
      </c>
    </row>
    <row r="71" spans="3:14" ht="30" customHeight="1" x14ac:dyDescent="0.2">
      <c r="C71" s="85">
        <v>3</v>
      </c>
      <c r="D71" s="71">
        <v>20082</v>
      </c>
      <c r="E71" s="72" t="s">
        <v>383</v>
      </c>
      <c r="F71" s="73">
        <v>3.4249999999999998</v>
      </c>
      <c r="G71" s="113" t="str">
        <f t="shared" si="1"/>
        <v>km Inicial  35+990; km Final 39+415</v>
      </c>
      <c r="H71" s="66">
        <v>3</v>
      </c>
      <c r="I71" s="66" t="s">
        <v>224</v>
      </c>
      <c r="J71" s="96"/>
      <c r="K71" s="77"/>
      <c r="L71" s="66" t="s">
        <v>381</v>
      </c>
      <c r="M71" s="66" t="s">
        <v>382</v>
      </c>
    </row>
    <row r="72" spans="3:14" ht="30" customHeight="1" x14ac:dyDescent="0.2">
      <c r="C72" s="85">
        <v>3</v>
      </c>
      <c r="D72" s="71">
        <v>20090</v>
      </c>
      <c r="E72" s="72" t="s">
        <v>385</v>
      </c>
      <c r="F72" s="73">
        <v>7.1950000000000003</v>
      </c>
      <c r="G72" s="113" t="str">
        <f t="shared" si="1"/>
        <v>km Inicial  39+415; km Final 46+610</v>
      </c>
      <c r="H72" s="66">
        <v>3</v>
      </c>
      <c r="I72" s="66" t="s">
        <v>238</v>
      </c>
      <c r="J72" s="96"/>
      <c r="L72" s="66" t="s">
        <v>382</v>
      </c>
      <c r="M72" s="66" t="s">
        <v>384</v>
      </c>
    </row>
    <row r="73" spans="3:14" ht="30" customHeight="1" x14ac:dyDescent="0.2">
      <c r="C73" s="85">
        <v>3</v>
      </c>
      <c r="D73" s="71">
        <v>20100</v>
      </c>
      <c r="E73" s="72" t="s">
        <v>227</v>
      </c>
      <c r="F73" s="73">
        <v>9.34</v>
      </c>
      <c r="G73" s="113" t="str">
        <f t="shared" si="1"/>
        <v>km Inicial  46+610; km Final 55+950</v>
      </c>
      <c r="H73" s="66">
        <v>3</v>
      </c>
      <c r="I73" s="66" t="s">
        <v>226</v>
      </c>
      <c r="J73" s="96"/>
      <c r="L73" s="66" t="s">
        <v>384</v>
      </c>
      <c r="M73" s="66" t="s">
        <v>386</v>
      </c>
    </row>
    <row r="74" spans="3:14" ht="30" customHeight="1" x14ac:dyDescent="0.2">
      <c r="C74" s="85">
        <v>107</v>
      </c>
      <c r="D74" s="71">
        <v>20380</v>
      </c>
      <c r="E74" s="72" t="s">
        <v>388</v>
      </c>
      <c r="F74" s="73">
        <v>6.7649999999999997</v>
      </c>
      <c r="G74" s="113" t="str">
        <f t="shared" si="1"/>
        <v>km Inicial  0+000; km Final 6+765</v>
      </c>
      <c r="H74" s="66">
        <v>107</v>
      </c>
      <c r="I74" s="66">
        <v>5</v>
      </c>
      <c r="J74" s="96"/>
      <c r="L74" s="66" t="s">
        <v>287</v>
      </c>
      <c r="M74" s="66" t="s">
        <v>387</v>
      </c>
      <c r="N74" s="78"/>
    </row>
    <row r="75" spans="3:14" ht="30" customHeight="1" x14ac:dyDescent="0.2">
      <c r="C75" s="85">
        <v>107</v>
      </c>
      <c r="D75" s="71">
        <v>20390</v>
      </c>
      <c r="E75" s="72" t="s">
        <v>389</v>
      </c>
      <c r="F75" s="73">
        <v>6.85</v>
      </c>
      <c r="G75" s="113" t="str">
        <f t="shared" si="1"/>
        <v>km Inicial  6+765; km Final 13+615</v>
      </c>
      <c r="H75" s="66">
        <v>107</v>
      </c>
      <c r="I75" s="66" t="s">
        <v>224</v>
      </c>
      <c r="J75" s="96"/>
      <c r="K75" s="79"/>
      <c r="L75" s="66" t="s">
        <v>387</v>
      </c>
      <c r="M75" s="66" t="s">
        <v>273</v>
      </c>
    </row>
    <row r="76" spans="3:14" ht="30" customHeight="1" x14ac:dyDescent="0.2">
      <c r="C76" s="85">
        <v>111</v>
      </c>
      <c r="D76" s="71">
        <v>20200</v>
      </c>
      <c r="E76" s="72" t="s">
        <v>392</v>
      </c>
      <c r="F76" s="73">
        <v>1.9850000000000001</v>
      </c>
      <c r="G76" s="113" t="str">
        <f t="shared" ref="G76:G107" si="2">+"km Inicial  "&amp;L76&amp;"; km Final "&amp;M76</f>
        <v>km Inicial  9+820; km Final 11+805</v>
      </c>
      <c r="H76" s="66">
        <v>111</v>
      </c>
      <c r="I76" s="66" t="s">
        <v>226</v>
      </c>
      <c r="J76" s="96"/>
      <c r="K76" s="79"/>
      <c r="L76" s="66" t="s">
        <v>390</v>
      </c>
      <c r="M76" s="66" t="s">
        <v>391</v>
      </c>
    </row>
    <row r="77" spans="3:14" x14ac:dyDescent="0.2">
      <c r="C77" s="87">
        <v>118</v>
      </c>
      <c r="D77" s="83">
        <v>20150</v>
      </c>
      <c r="E77" s="72" t="s">
        <v>394</v>
      </c>
      <c r="F77" s="83">
        <v>4.585</v>
      </c>
      <c r="G77" s="116" t="str">
        <f t="shared" si="2"/>
        <v>km Inicial  0+000; km Final 4+585</v>
      </c>
      <c r="H77" s="89">
        <v>118</v>
      </c>
      <c r="L77" s="66" t="s">
        <v>287</v>
      </c>
      <c r="M77" s="66" t="s">
        <v>393</v>
      </c>
    </row>
    <row r="78" spans="3:14" x14ac:dyDescent="0.2">
      <c r="C78" s="85">
        <v>118</v>
      </c>
      <c r="D78" s="71">
        <v>21620</v>
      </c>
      <c r="E78" s="72" t="s">
        <v>396</v>
      </c>
      <c r="F78" s="94">
        <v>3.125</v>
      </c>
      <c r="G78" s="117" t="str">
        <f t="shared" si="2"/>
        <v>km Inicial  4+585; km Final 7+710</v>
      </c>
      <c r="H78" s="95">
        <v>118</v>
      </c>
      <c r="L78" s="66" t="s">
        <v>393</v>
      </c>
      <c r="M78" s="66" t="s">
        <v>395</v>
      </c>
    </row>
    <row r="79" spans="3:14" x14ac:dyDescent="0.2">
      <c r="C79" s="87">
        <v>119</v>
      </c>
      <c r="D79" s="83">
        <v>21720</v>
      </c>
      <c r="E79" s="72" t="s">
        <v>398</v>
      </c>
      <c r="F79" s="73">
        <v>0.58499999999999996</v>
      </c>
      <c r="G79" s="114" t="str">
        <f t="shared" si="2"/>
        <v>km Inicial  0+000; km Final 0+585</v>
      </c>
      <c r="H79" s="96">
        <v>119</v>
      </c>
      <c r="J79" s="96"/>
      <c r="L79" s="66" t="s">
        <v>287</v>
      </c>
      <c r="M79" s="66" t="s">
        <v>397</v>
      </c>
    </row>
    <row r="80" spans="3:14" x14ac:dyDescent="0.2">
      <c r="C80" s="85">
        <v>120</v>
      </c>
      <c r="D80" s="71">
        <v>40460</v>
      </c>
      <c r="E80" s="72" t="s">
        <v>400</v>
      </c>
      <c r="F80" s="73">
        <v>0.6</v>
      </c>
      <c r="G80" s="114" t="str">
        <f t="shared" si="2"/>
        <v>km Inicial  0+000; km Final 0+600</v>
      </c>
      <c r="H80" s="96">
        <v>120</v>
      </c>
      <c r="J80" s="96"/>
      <c r="L80" s="66" t="s">
        <v>287</v>
      </c>
      <c r="M80" s="66" t="s">
        <v>399</v>
      </c>
    </row>
    <row r="81" spans="3:13" ht="25.5" x14ac:dyDescent="0.2">
      <c r="C81" s="87">
        <v>120</v>
      </c>
      <c r="D81" s="83">
        <v>20550</v>
      </c>
      <c r="E81" s="72" t="s">
        <v>402</v>
      </c>
      <c r="F81" s="73">
        <v>6.02</v>
      </c>
      <c r="G81" s="114" t="str">
        <f t="shared" si="2"/>
        <v>km Inicial  0+600; km Final 6+620</v>
      </c>
      <c r="H81" s="96">
        <v>120</v>
      </c>
      <c r="J81" s="96"/>
      <c r="L81" s="66" t="s">
        <v>399</v>
      </c>
      <c r="M81" s="66" t="s">
        <v>401</v>
      </c>
    </row>
    <row r="82" spans="3:13" x14ac:dyDescent="0.2">
      <c r="C82" s="85">
        <v>120</v>
      </c>
      <c r="D82" s="71">
        <v>20560</v>
      </c>
      <c r="E82" s="72" t="s">
        <v>404</v>
      </c>
      <c r="F82" s="73">
        <v>8.48</v>
      </c>
      <c r="G82" s="114" t="str">
        <f t="shared" si="2"/>
        <v>km Inicial  6+620; km Final 15+100</v>
      </c>
      <c r="H82" s="96">
        <v>120</v>
      </c>
      <c r="J82" s="96"/>
      <c r="L82" s="66" t="s">
        <v>401</v>
      </c>
      <c r="M82" s="66" t="s">
        <v>403</v>
      </c>
    </row>
    <row r="83" spans="3:13" x14ac:dyDescent="0.2">
      <c r="C83" s="85">
        <v>122</v>
      </c>
      <c r="D83" s="71">
        <v>20282</v>
      </c>
      <c r="E83" s="72" t="s">
        <v>406</v>
      </c>
      <c r="F83" s="73">
        <v>1.64</v>
      </c>
      <c r="G83" s="114" t="str">
        <f t="shared" si="2"/>
        <v>km Inicial  0+000; km Final 1+640</v>
      </c>
      <c r="H83" s="96">
        <v>122</v>
      </c>
      <c r="J83" s="96"/>
      <c r="L83" s="66" t="s">
        <v>287</v>
      </c>
      <c r="M83" s="66" t="s">
        <v>405</v>
      </c>
    </row>
    <row r="84" spans="3:13" x14ac:dyDescent="0.2">
      <c r="C84" s="85">
        <v>122</v>
      </c>
      <c r="D84" s="71">
        <v>20281</v>
      </c>
      <c r="E84" s="72" t="s">
        <v>232</v>
      </c>
      <c r="F84" s="73">
        <v>1.9350000000000001</v>
      </c>
      <c r="G84" s="114" t="str">
        <f t="shared" si="2"/>
        <v>km Inicial  1+640; km Final 3+575</v>
      </c>
      <c r="H84" s="96">
        <v>122</v>
      </c>
      <c r="J84" s="96"/>
      <c r="L84" s="66" t="s">
        <v>405</v>
      </c>
      <c r="M84" s="66" t="s">
        <v>407</v>
      </c>
    </row>
    <row r="85" spans="3:13" x14ac:dyDescent="0.2">
      <c r="C85" s="85">
        <v>122</v>
      </c>
      <c r="D85" s="71">
        <v>20290</v>
      </c>
      <c r="E85" s="72" t="s">
        <v>409</v>
      </c>
      <c r="F85" s="73">
        <v>3.7450000000000001</v>
      </c>
      <c r="G85" s="114" t="str">
        <f t="shared" si="2"/>
        <v>km Inicial  3+575; km Final 7+320</v>
      </c>
      <c r="H85" s="96">
        <v>122</v>
      </c>
      <c r="J85" s="96"/>
      <c r="L85" s="66" t="s">
        <v>407</v>
      </c>
      <c r="M85" s="66" t="s">
        <v>408</v>
      </c>
    </row>
    <row r="86" spans="3:13" x14ac:dyDescent="0.2">
      <c r="C86" s="85">
        <v>123</v>
      </c>
      <c r="D86" s="71">
        <v>20310</v>
      </c>
      <c r="E86" s="72" t="s">
        <v>412</v>
      </c>
      <c r="F86" s="73">
        <v>4.6749999999999998</v>
      </c>
      <c r="G86" s="114" t="str">
        <f t="shared" si="2"/>
        <v>km Inicial  6+800; km Final 11+475</v>
      </c>
      <c r="H86" s="96">
        <v>123</v>
      </c>
      <c r="J86" s="96"/>
      <c r="L86" s="66" t="s">
        <v>410</v>
      </c>
      <c r="M86" s="66" t="s">
        <v>411</v>
      </c>
    </row>
    <row r="87" spans="3:13" x14ac:dyDescent="0.2">
      <c r="C87" s="85">
        <v>124</v>
      </c>
      <c r="D87" s="71">
        <v>20261</v>
      </c>
      <c r="E87" s="72" t="s">
        <v>414</v>
      </c>
      <c r="F87" s="73">
        <v>2.665</v>
      </c>
      <c r="G87" s="114" t="str">
        <f t="shared" si="2"/>
        <v>km Inicial  0+000; km Final 2+665</v>
      </c>
      <c r="H87" s="96">
        <v>124</v>
      </c>
      <c r="J87" s="96"/>
      <c r="L87" s="66" t="s">
        <v>287</v>
      </c>
      <c r="M87" s="66" t="s">
        <v>413</v>
      </c>
    </row>
    <row r="88" spans="3:13" x14ac:dyDescent="0.2">
      <c r="C88" s="85">
        <v>124</v>
      </c>
      <c r="D88" s="71">
        <v>20262</v>
      </c>
      <c r="E88" s="72" t="s">
        <v>231</v>
      </c>
      <c r="F88" s="73">
        <v>4.58</v>
      </c>
      <c r="G88" s="114" t="str">
        <f t="shared" si="2"/>
        <v>km Inicial  2+665; km Final 7+245</v>
      </c>
      <c r="H88" s="96">
        <v>124</v>
      </c>
      <c r="J88" s="96"/>
      <c r="L88" s="66" t="s">
        <v>413</v>
      </c>
      <c r="M88" s="66" t="s">
        <v>415</v>
      </c>
    </row>
    <row r="89" spans="3:13" x14ac:dyDescent="0.2">
      <c r="C89" s="85">
        <v>124</v>
      </c>
      <c r="D89" s="71">
        <v>20263</v>
      </c>
      <c r="E89" s="72" t="s">
        <v>417</v>
      </c>
      <c r="F89" s="73">
        <v>2.46</v>
      </c>
      <c r="G89" s="114" t="str">
        <f t="shared" si="2"/>
        <v>km Inicial  7+245; km Final 9+705</v>
      </c>
      <c r="H89" s="96">
        <v>124</v>
      </c>
      <c r="J89" s="96"/>
      <c r="L89" s="66" t="s">
        <v>415</v>
      </c>
      <c r="M89" s="66" t="s">
        <v>416</v>
      </c>
    </row>
    <row r="90" spans="3:13" x14ac:dyDescent="0.2">
      <c r="C90" s="85">
        <v>124</v>
      </c>
      <c r="D90" s="71">
        <v>20264</v>
      </c>
      <c r="E90" s="72" t="s">
        <v>419</v>
      </c>
      <c r="F90" s="73">
        <v>3.74</v>
      </c>
      <c r="G90" s="114" t="str">
        <f t="shared" si="2"/>
        <v>km Inicial  9+705; km Final 13+445</v>
      </c>
      <c r="H90" s="96">
        <v>124</v>
      </c>
      <c r="J90" s="96"/>
      <c r="L90" s="66" t="s">
        <v>416</v>
      </c>
      <c r="M90" s="66" t="s">
        <v>418</v>
      </c>
    </row>
    <row r="91" spans="3:13" x14ac:dyDescent="0.2">
      <c r="C91" s="85">
        <v>125</v>
      </c>
      <c r="D91" s="71">
        <v>20321</v>
      </c>
      <c r="E91" s="72" t="s">
        <v>421</v>
      </c>
      <c r="F91" s="73">
        <v>2.62</v>
      </c>
      <c r="G91" s="114" t="str">
        <f t="shared" si="2"/>
        <v>km Inicial  0+000; km Final 2+620</v>
      </c>
      <c r="H91" s="96">
        <v>125</v>
      </c>
      <c r="J91" s="96"/>
      <c r="L91" s="66" t="s">
        <v>287</v>
      </c>
      <c r="M91" s="66" t="s">
        <v>420</v>
      </c>
    </row>
    <row r="92" spans="3:13" x14ac:dyDescent="0.2">
      <c r="C92" s="85">
        <v>125</v>
      </c>
      <c r="D92" s="71">
        <v>20322</v>
      </c>
      <c r="E92" s="72" t="s">
        <v>233</v>
      </c>
      <c r="F92" s="73">
        <v>8.0399999999999991</v>
      </c>
      <c r="G92" s="114" t="str">
        <f t="shared" si="2"/>
        <v>km Inicial  2+620; km Final 10+660</v>
      </c>
      <c r="H92" s="96">
        <v>125</v>
      </c>
      <c r="J92" s="96"/>
      <c r="L92" s="66" t="s">
        <v>420</v>
      </c>
      <c r="M92" s="66" t="s">
        <v>422</v>
      </c>
    </row>
    <row r="93" spans="3:13" x14ac:dyDescent="0.2">
      <c r="C93" s="85">
        <v>130</v>
      </c>
      <c r="D93" s="71">
        <v>20351</v>
      </c>
      <c r="E93" s="72" t="s">
        <v>423</v>
      </c>
      <c r="F93" s="73">
        <v>3.04</v>
      </c>
      <c r="G93" s="114" t="str">
        <f t="shared" si="2"/>
        <v>km Inicial  0+000; km Final 3+040</v>
      </c>
      <c r="H93" s="96">
        <v>130</v>
      </c>
      <c r="J93" s="96"/>
      <c r="L93" s="66" t="s">
        <v>287</v>
      </c>
      <c r="M93" s="66" t="s">
        <v>332</v>
      </c>
    </row>
    <row r="94" spans="3:13" x14ac:dyDescent="0.2">
      <c r="C94" s="85">
        <v>130</v>
      </c>
      <c r="D94" s="71">
        <v>20352</v>
      </c>
      <c r="E94" s="72" t="s">
        <v>425</v>
      </c>
      <c r="F94" s="73">
        <v>5.19</v>
      </c>
      <c r="G94" s="114" t="str">
        <f t="shared" si="2"/>
        <v>km Inicial  3+040; km Final 8+230</v>
      </c>
      <c r="H94" s="96">
        <v>130</v>
      </c>
      <c r="J94" s="96"/>
      <c r="L94" s="66" t="s">
        <v>332</v>
      </c>
      <c r="M94" s="66" t="s">
        <v>424</v>
      </c>
    </row>
    <row r="95" spans="3:13" x14ac:dyDescent="0.2">
      <c r="C95" s="85">
        <v>130</v>
      </c>
      <c r="D95" s="71">
        <v>20370</v>
      </c>
      <c r="E95" s="72" t="s">
        <v>427</v>
      </c>
      <c r="F95" s="73">
        <v>3.71</v>
      </c>
      <c r="G95" s="114" t="str">
        <f t="shared" si="2"/>
        <v>km Inicial  8+230; km Final 11+940</v>
      </c>
      <c r="H95" s="96">
        <v>130</v>
      </c>
      <c r="J95" s="96"/>
      <c r="L95" s="66" t="s">
        <v>424</v>
      </c>
      <c r="M95" s="66" t="s">
        <v>426</v>
      </c>
    </row>
    <row r="96" spans="3:13" x14ac:dyDescent="0.2">
      <c r="C96" s="85">
        <v>130</v>
      </c>
      <c r="D96" s="71">
        <v>20360</v>
      </c>
      <c r="E96" s="72" t="s">
        <v>429</v>
      </c>
      <c r="F96" s="73">
        <v>3.105</v>
      </c>
      <c r="G96" s="114" t="str">
        <f t="shared" si="2"/>
        <v>km Inicial  11+940; km Final 15+045</v>
      </c>
      <c r="H96" s="96">
        <v>130</v>
      </c>
      <c r="J96" s="96"/>
      <c r="L96" s="66" t="s">
        <v>426</v>
      </c>
      <c r="M96" s="66" t="s">
        <v>428</v>
      </c>
    </row>
    <row r="97" spans="3:13" x14ac:dyDescent="0.2">
      <c r="C97" s="85">
        <v>130</v>
      </c>
      <c r="D97" s="71">
        <v>21710</v>
      </c>
      <c r="E97" s="72" t="s">
        <v>431</v>
      </c>
      <c r="F97" s="73">
        <v>2.2400000000000002</v>
      </c>
      <c r="G97" s="114" t="str">
        <f t="shared" si="2"/>
        <v>km Inicial  15+045; km Final 17+285</v>
      </c>
      <c r="H97" s="96">
        <v>130</v>
      </c>
      <c r="J97" s="96"/>
      <c r="L97" s="66" t="s">
        <v>428</v>
      </c>
      <c r="M97" s="66" t="s">
        <v>430</v>
      </c>
    </row>
    <row r="98" spans="3:13" x14ac:dyDescent="0.2">
      <c r="C98" s="85">
        <v>134</v>
      </c>
      <c r="D98" s="71">
        <v>21870</v>
      </c>
      <c r="E98" s="72" t="s">
        <v>433</v>
      </c>
      <c r="F98" s="73">
        <v>3.82</v>
      </c>
      <c r="G98" s="114" t="str">
        <f t="shared" si="2"/>
        <v>km Inicial  0+000; km Final 3+820</v>
      </c>
      <c r="H98" s="96">
        <v>134</v>
      </c>
      <c r="J98" s="96"/>
      <c r="L98" s="66" t="s">
        <v>287</v>
      </c>
      <c r="M98" s="66" t="s">
        <v>432</v>
      </c>
    </row>
    <row r="99" spans="3:13" ht="25.5" x14ac:dyDescent="0.2">
      <c r="C99" s="85">
        <v>135</v>
      </c>
      <c r="D99" s="71">
        <v>20510</v>
      </c>
      <c r="E99" s="72" t="s">
        <v>436</v>
      </c>
      <c r="F99" s="73">
        <v>6.19</v>
      </c>
      <c r="G99" s="114" t="str">
        <f t="shared" si="2"/>
        <v>km Inicial  12+875; km Final 19+065</v>
      </c>
      <c r="H99" s="96">
        <v>135</v>
      </c>
      <c r="J99" s="96"/>
      <c r="L99" s="66" t="s">
        <v>434</v>
      </c>
      <c r="M99" s="66" t="s">
        <v>435</v>
      </c>
    </row>
    <row r="100" spans="3:13" x14ac:dyDescent="0.2">
      <c r="C100" s="85">
        <v>135</v>
      </c>
      <c r="D100" s="71">
        <v>20520</v>
      </c>
      <c r="E100" s="72" t="s">
        <v>438</v>
      </c>
      <c r="F100" s="73">
        <v>2.9049999999999998</v>
      </c>
      <c r="G100" s="114" t="str">
        <f t="shared" si="2"/>
        <v>km Inicial  19+065; km Final 21+970</v>
      </c>
      <c r="H100" s="96">
        <v>135</v>
      </c>
      <c r="J100" s="96"/>
      <c r="L100" s="66" t="s">
        <v>435</v>
      </c>
      <c r="M100" s="66" t="s">
        <v>437</v>
      </c>
    </row>
    <row r="101" spans="3:13" x14ac:dyDescent="0.2">
      <c r="C101" s="85">
        <v>136</v>
      </c>
      <c r="D101" s="71">
        <v>20450</v>
      </c>
      <c r="E101" s="72" t="s">
        <v>440</v>
      </c>
      <c r="F101" s="73">
        <v>4.04</v>
      </c>
      <c r="G101" s="114" t="str">
        <f t="shared" si="2"/>
        <v>km Inicial  0+000; km Final 4+040</v>
      </c>
      <c r="H101" s="96">
        <v>136</v>
      </c>
      <c r="J101" s="96"/>
      <c r="L101" s="66" t="s">
        <v>287</v>
      </c>
      <c r="M101" s="66" t="s">
        <v>439</v>
      </c>
    </row>
    <row r="102" spans="3:13" x14ac:dyDescent="0.2">
      <c r="C102" s="85">
        <v>136</v>
      </c>
      <c r="D102" s="71">
        <v>20460</v>
      </c>
      <c r="E102" s="72" t="s">
        <v>442</v>
      </c>
      <c r="F102" s="73">
        <v>2.62</v>
      </c>
      <c r="G102" s="114" t="str">
        <f t="shared" si="2"/>
        <v>km Inicial  4+040; km Final 6+660</v>
      </c>
      <c r="H102" s="96">
        <v>136</v>
      </c>
      <c r="J102" s="96"/>
      <c r="L102" s="66" t="s">
        <v>439</v>
      </c>
      <c r="M102" s="66" t="s">
        <v>441</v>
      </c>
    </row>
    <row r="103" spans="3:13" x14ac:dyDescent="0.2">
      <c r="C103" s="85">
        <v>136</v>
      </c>
      <c r="D103" s="71">
        <v>21320</v>
      </c>
      <c r="E103" s="72" t="s">
        <v>444</v>
      </c>
      <c r="F103" s="73">
        <v>0.03</v>
      </c>
      <c r="G103" s="114" t="str">
        <f t="shared" si="2"/>
        <v>km Inicial  6+660; km Final 6+690</v>
      </c>
      <c r="H103" s="96">
        <v>136</v>
      </c>
      <c r="J103" s="96"/>
      <c r="L103" s="66" t="s">
        <v>441</v>
      </c>
      <c r="M103" s="66" t="s">
        <v>443</v>
      </c>
    </row>
    <row r="104" spans="3:13" x14ac:dyDescent="0.2">
      <c r="C104" s="85">
        <v>136</v>
      </c>
      <c r="D104" s="71">
        <v>21320</v>
      </c>
      <c r="E104" s="72" t="s">
        <v>563</v>
      </c>
      <c r="F104" s="73">
        <v>4.2300000000000004</v>
      </c>
      <c r="G104" s="114" t="str">
        <f t="shared" si="2"/>
        <v>km Inicial  6+690; km Final 6+720</v>
      </c>
      <c r="H104" s="96">
        <v>136</v>
      </c>
      <c r="J104" s="96"/>
      <c r="L104" s="66" t="s">
        <v>443</v>
      </c>
      <c r="M104" s="66" t="s">
        <v>445</v>
      </c>
    </row>
    <row r="105" spans="3:13" x14ac:dyDescent="0.2">
      <c r="C105" s="85">
        <v>146</v>
      </c>
      <c r="D105" s="71">
        <v>20540</v>
      </c>
      <c r="E105" s="72" t="s">
        <v>448</v>
      </c>
      <c r="F105" s="73">
        <v>11.065</v>
      </c>
      <c r="G105" s="114" t="str">
        <f t="shared" si="2"/>
        <v>km Inicial  0+000; km Final 11+065</v>
      </c>
      <c r="H105" s="96">
        <v>146</v>
      </c>
      <c r="J105" s="96"/>
      <c r="L105" s="66" t="s">
        <v>287</v>
      </c>
      <c r="M105" s="66" t="s">
        <v>447</v>
      </c>
    </row>
    <row r="106" spans="3:13" x14ac:dyDescent="0.2">
      <c r="C106" s="85">
        <v>146</v>
      </c>
      <c r="D106" s="71">
        <v>21640</v>
      </c>
      <c r="E106" s="72" t="s">
        <v>450</v>
      </c>
      <c r="F106" s="73">
        <v>3.93</v>
      </c>
      <c r="G106" s="114" t="str">
        <f t="shared" si="2"/>
        <v>km Inicial  11+065; km Final 14+995</v>
      </c>
      <c r="H106" s="96">
        <v>146</v>
      </c>
      <c r="J106" s="96"/>
      <c r="L106" s="66" t="s">
        <v>447</v>
      </c>
      <c r="M106" s="66" t="s">
        <v>449</v>
      </c>
    </row>
    <row r="107" spans="3:13" x14ac:dyDescent="0.2">
      <c r="C107" s="85">
        <v>147</v>
      </c>
      <c r="D107" s="71">
        <v>21330</v>
      </c>
      <c r="E107" s="72" t="s">
        <v>453</v>
      </c>
      <c r="F107" s="73">
        <v>1.46</v>
      </c>
      <c r="G107" s="114" t="str">
        <f t="shared" si="2"/>
        <v>km Inicial  3+720; km Final 5+180</v>
      </c>
      <c r="H107" s="96">
        <v>147</v>
      </c>
      <c r="J107" s="96"/>
      <c r="L107" s="66" t="s">
        <v>451</v>
      </c>
      <c r="M107" s="66" t="s">
        <v>452</v>
      </c>
    </row>
    <row r="108" spans="3:13" x14ac:dyDescent="0.2">
      <c r="C108" s="85">
        <v>153</v>
      </c>
      <c r="D108" s="71">
        <v>20250</v>
      </c>
      <c r="E108" s="72" t="s">
        <v>455</v>
      </c>
      <c r="F108" s="73">
        <v>1.6850000000000001</v>
      </c>
      <c r="G108" s="114" t="str">
        <f t="shared" ref="G108:G139" si="3">+"km Inicial  "&amp;L108&amp;"; km Final "&amp;M108</f>
        <v>km Inicial  0+000; km Final 1+685</v>
      </c>
      <c r="H108" s="96">
        <v>153</v>
      </c>
      <c r="J108" s="96"/>
      <c r="L108" s="66" t="s">
        <v>287</v>
      </c>
      <c r="M108" s="66" t="s">
        <v>454</v>
      </c>
    </row>
    <row r="109" spans="3:13" x14ac:dyDescent="0.2">
      <c r="C109" s="85">
        <v>153</v>
      </c>
      <c r="D109" s="71">
        <v>20251</v>
      </c>
      <c r="E109" s="72" t="s">
        <v>457</v>
      </c>
      <c r="F109" s="73">
        <v>1.6850000000000001</v>
      </c>
      <c r="G109" s="114" t="str">
        <f t="shared" si="3"/>
        <v>km Inicial  1+685; km Final 3+370</v>
      </c>
      <c r="H109" s="96">
        <v>153</v>
      </c>
      <c r="J109" s="96"/>
      <c r="L109" s="66" t="s">
        <v>454</v>
      </c>
      <c r="M109" s="66" t="s">
        <v>456</v>
      </c>
    </row>
    <row r="110" spans="3:13" x14ac:dyDescent="0.2">
      <c r="C110" s="85">
        <v>153</v>
      </c>
      <c r="D110" s="71">
        <v>20252</v>
      </c>
      <c r="E110" s="72" t="s">
        <v>230</v>
      </c>
      <c r="F110" s="73">
        <v>0.48499999999999999</v>
      </c>
      <c r="G110" s="114" t="str">
        <f t="shared" si="3"/>
        <v>km Inicial  3+370; km Final 3+855</v>
      </c>
      <c r="H110" s="96">
        <v>153</v>
      </c>
      <c r="J110" s="96"/>
      <c r="L110" s="66" t="s">
        <v>456</v>
      </c>
      <c r="M110" s="66" t="s">
        <v>458</v>
      </c>
    </row>
    <row r="111" spans="3:13" x14ac:dyDescent="0.2">
      <c r="C111" s="85">
        <v>707</v>
      </c>
      <c r="D111" s="71">
        <v>21263</v>
      </c>
      <c r="E111" s="72" t="s">
        <v>460</v>
      </c>
      <c r="F111" s="73">
        <v>2.7450000000000001</v>
      </c>
      <c r="G111" s="114" t="str">
        <f t="shared" si="3"/>
        <v>km Inicial  0+000; km Final 2+745</v>
      </c>
      <c r="H111" s="96">
        <v>707</v>
      </c>
      <c r="J111" s="96"/>
      <c r="L111" s="66" t="s">
        <v>287</v>
      </c>
      <c r="M111" s="66" t="s">
        <v>459</v>
      </c>
    </row>
    <row r="112" spans="3:13" x14ac:dyDescent="0.2">
      <c r="C112" s="85">
        <v>707</v>
      </c>
      <c r="D112" s="71">
        <v>21263</v>
      </c>
      <c r="E112" s="72" t="s">
        <v>564</v>
      </c>
      <c r="F112" s="73">
        <v>3.395</v>
      </c>
      <c r="G112" s="114" t="str">
        <f t="shared" si="3"/>
        <v>km Inicial  2,745; km Final 3+395</v>
      </c>
      <c r="H112" s="96">
        <v>707</v>
      </c>
      <c r="J112" s="96"/>
      <c r="L112" s="66">
        <v>2.7450000000000001</v>
      </c>
      <c r="M112" s="66" t="s">
        <v>461</v>
      </c>
    </row>
    <row r="113" spans="3:13" x14ac:dyDescent="0.2">
      <c r="C113" s="85">
        <v>707</v>
      </c>
      <c r="D113" s="71">
        <v>21262</v>
      </c>
      <c r="E113" s="72" t="s">
        <v>565</v>
      </c>
      <c r="F113" s="73">
        <v>10.26</v>
      </c>
      <c r="G113" s="114" t="str">
        <f t="shared" si="3"/>
        <v>km Inicial  3+395; km Final 13+655</v>
      </c>
      <c r="H113" s="96">
        <v>707</v>
      </c>
      <c r="J113" s="96"/>
      <c r="L113" s="66" t="s">
        <v>461</v>
      </c>
      <c r="M113" s="66" t="s">
        <v>463</v>
      </c>
    </row>
    <row r="114" spans="3:13" ht="25.5" x14ac:dyDescent="0.2">
      <c r="C114" s="85">
        <v>707</v>
      </c>
      <c r="D114" s="71">
        <v>21261</v>
      </c>
      <c r="E114" s="72" t="s">
        <v>566</v>
      </c>
      <c r="F114" s="73">
        <v>2.34</v>
      </c>
      <c r="G114" s="114" t="str">
        <f t="shared" si="3"/>
        <v>km Inicial  13+655; km Final 15+995</v>
      </c>
      <c r="H114" s="96">
        <v>707</v>
      </c>
      <c r="J114" s="96"/>
      <c r="L114" s="66" t="s">
        <v>463</v>
      </c>
      <c r="M114" s="66" t="s">
        <v>465</v>
      </c>
    </row>
    <row r="115" spans="3:13" x14ac:dyDescent="0.2">
      <c r="C115" s="85">
        <v>712</v>
      </c>
      <c r="D115" s="71">
        <v>21420</v>
      </c>
      <c r="E115" s="72" t="s">
        <v>236</v>
      </c>
      <c r="F115" s="73">
        <v>9</v>
      </c>
      <c r="G115" s="114" t="str">
        <f t="shared" si="3"/>
        <v>km Inicial  0+000; km Final 9+000</v>
      </c>
      <c r="H115" s="96">
        <v>712</v>
      </c>
      <c r="J115" s="96"/>
      <c r="L115" s="66" t="s">
        <v>287</v>
      </c>
      <c r="M115" s="66" t="s">
        <v>467</v>
      </c>
    </row>
    <row r="116" spans="3:13" x14ac:dyDescent="0.2">
      <c r="C116" s="85">
        <v>713</v>
      </c>
      <c r="D116" s="71">
        <v>21700</v>
      </c>
      <c r="E116" s="72" t="s">
        <v>239</v>
      </c>
      <c r="F116" s="73">
        <v>1.18</v>
      </c>
      <c r="G116" s="114" t="str">
        <f t="shared" si="3"/>
        <v>km Inicial  16+335; km Final 17+515</v>
      </c>
      <c r="H116" s="96">
        <v>713</v>
      </c>
      <c r="J116" s="96"/>
      <c r="L116" s="66" t="s">
        <v>468</v>
      </c>
      <c r="M116" s="66" t="s">
        <v>469</v>
      </c>
    </row>
    <row r="117" spans="3:13" x14ac:dyDescent="0.2">
      <c r="C117" s="85">
        <v>716</v>
      </c>
      <c r="D117" s="71">
        <v>21590</v>
      </c>
      <c r="E117" s="72" t="s">
        <v>471</v>
      </c>
      <c r="F117" s="73">
        <v>4.5599999999999996</v>
      </c>
      <c r="G117" s="114" t="str">
        <f t="shared" si="3"/>
        <v>km Inicial  1+525; km Final 6+085</v>
      </c>
      <c r="H117" s="96">
        <v>716</v>
      </c>
      <c r="J117" s="96"/>
      <c r="L117" s="66" t="s">
        <v>346</v>
      </c>
      <c r="M117" s="66" t="s">
        <v>470</v>
      </c>
    </row>
    <row r="118" spans="3:13" x14ac:dyDescent="0.2">
      <c r="C118" s="85">
        <v>718</v>
      </c>
      <c r="D118" s="71">
        <v>20300</v>
      </c>
      <c r="E118" s="72" t="s">
        <v>473</v>
      </c>
      <c r="F118" s="73">
        <v>5.0949999999999998</v>
      </c>
      <c r="G118" s="114" t="str">
        <f t="shared" si="3"/>
        <v>km Inicial  0+000; km Final 5+095</v>
      </c>
      <c r="H118" s="96">
        <v>718</v>
      </c>
      <c r="J118" s="96"/>
      <c r="L118" s="66" t="s">
        <v>287</v>
      </c>
      <c r="M118" s="66" t="s">
        <v>472</v>
      </c>
    </row>
    <row r="119" spans="3:13" x14ac:dyDescent="0.2">
      <c r="C119" s="85">
        <v>719</v>
      </c>
      <c r="D119" s="71">
        <v>21462</v>
      </c>
      <c r="E119" s="72" t="s">
        <v>475</v>
      </c>
      <c r="F119" s="73">
        <v>2.8</v>
      </c>
      <c r="G119" s="114" t="str">
        <f t="shared" si="3"/>
        <v>km Inicial  0+000; km Final 2+800</v>
      </c>
      <c r="H119" s="96">
        <v>719</v>
      </c>
      <c r="J119" s="96"/>
      <c r="L119" s="66" t="s">
        <v>287</v>
      </c>
      <c r="M119" s="66" t="s">
        <v>474</v>
      </c>
    </row>
    <row r="120" spans="3:13" x14ac:dyDescent="0.2">
      <c r="C120" s="85">
        <v>719</v>
      </c>
      <c r="D120" s="71">
        <v>21461</v>
      </c>
      <c r="E120" s="72" t="s">
        <v>477</v>
      </c>
      <c r="F120" s="73">
        <v>2.335</v>
      </c>
      <c r="G120" s="114" t="str">
        <f t="shared" si="3"/>
        <v>km Inicial  2+800; km Final 5+135</v>
      </c>
      <c r="H120" s="96">
        <v>719</v>
      </c>
      <c r="J120" s="96"/>
      <c r="L120" s="66" t="s">
        <v>474</v>
      </c>
      <c r="M120" s="66" t="s">
        <v>476</v>
      </c>
    </row>
    <row r="121" spans="3:13" x14ac:dyDescent="0.2">
      <c r="C121" s="85">
        <v>720</v>
      </c>
      <c r="D121" s="71">
        <v>20731</v>
      </c>
      <c r="E121" s="72" t="s">
        <v>479</v>
      </c>
      <c r="F121" s="73">
        <v>1.42</v>
      </c>
      <c r="G121" s="114" t="str">
        <f t="shared" si="3"/>
        <v>km Inicial  0+000; km Final 1+420</v>
      </c>
      <c r="H121" s="96">
        <v>720</v>
      </c>
      <c r="J121" s="96"/>
      <c r="L121" s="66" t="s">
        <v>287</v>
      </c>
      <c r="M121" s="66" t="s">
        <v>478</v>
      </c>
    </row>
    <row r="122" spans="3:13" x14ac:dyDescent="0.2">
      <c r="C122" s="85">
        <v>720</v>
      </c>
      <c r="D122" s="71">
        <v>20732</v>
      </c>
      <c r="E122" s="72" t="s">
        <v>481</v>
      </c>
      <c r="F122" s="73">
        <v>4.54</v>
      </c>
      <c r="G122" s="114" t="str">
        <f t="shared" si="3"/>
        <v>km Inicial  1+420; km Final 5+960</v>
      </c>
      <c r="H122" s="96">
        <v>720</v>
      </c>
      <c r="J122" s="96"/>
      <c r="L122" s="66" t="s">
        <v>478</v>
      </c>
      <c r="M122" s="66" t="s">
        <v>480</v>
      </c>
    </row>
    <row r="123" spans="3:13" x14ac:dyDescent="0.2">
      <c r="C123" s="85">
        <v>721</v>
      </c>
      <c r="D123" s="71">
        <v>21271</v>
      </c>
      <c r="E123" s="72" t="s">
        <v>483</v>
      </c>
      <c r="F123" s="73">
        <v>7.2350000000000003</v>
      </c>
      <c r="G123" s="114" t="str">
        <f t="shared" si="3"/>
        <v>km Inicial  0+000; km Final 7+235</v>
      </c>
      <c r="H123" s="96">
        <v>721</v>
      </c>
      <c r="J123" s="96"/>
      <c r="L123" s="66" t="s">
        <v>287</v>
      </c>
      <c r="M123" s="66" t="s">
        <v>482</v>
      </c>
    </row>
    <row r="124" spans="3:13" x14ac:dyDescent="0.2">
      <c r="C124" s="85">
        <v>721</v>
      </c>
      <c r="D124" s="71">
        <v>21272</v>
      </c>
      <c r="E124" s="72" t="s">
        <v>485</v>
      </c>
      <c r="F124" s="73">
        <v>3.145</v>
      </c>
      <c r="G124" s="114" t="str">
        <f t="shared" si="3"/>
        <v>km Inicial  7+235; km Final 10+380</v>
      </c>
      <c r="H124" s="96">
        <v>721</v>
      </c>
      <c r="J124" s="96"/>
      <c r="L124" s="66" t="s">
        <v>482</v>
      </c>
      <c r="M124" s="66" t="s">
        <v>484</v>
      </c>
    </row>
    <row r="125" spans="3:13" x14ac:dyDescent="0.2">
      <c r="C125" s="85">
        <v>721</v>
      </c>
      <c r="D125" s="71">
        <v>21273</v>
      </c>
      <c r="E125" s="72" t="s">
        <v>487</v>
      </c>
      <c r="F125" s="73">
        <v>1.115</v>
      </c>
      <c r="G125" s="114" t="str">
        <f t="shared" si="3"/>
        <v>km Inicial  10+380; km Final 11+495</v>
      </c>
      <c r="H125" s="96">
        <v>721</v>
      </c>
      <c r="J125" s="96"/>
      <c r="L125" s="66" t="s">
        <v>484</v>
      </c>
      <c r="M125" s="66" t="s">
        <v>486</v>
      </c>
    </row>
    <row r="126" spans="3:13" x14ac:dyDescent="0.2">
      <c r="C126" s="85">
        <v>723</v>
      </c>
      <c r="D126" s="71">
        <v>20573</v>
      </c>
      <c r="E126" s="72" t="s">
        <v>235</v>
      </c>
      <c r="F126" s="73">
        <v>1.325</v>
      </c>
      <c r="G126" s="114" t="str">
        <f t="shared" si="3"/>
        <v>km Inicial  0+000; km Final 1+325</v>
      </c>
      <c r="H126" s="96">
        <v>723</v>
      </c>
      <c r="J126" s="96"/>
      <c r="L126" s="66" t="s">
        <v>287</v>
      </c>
      <c r="M126" s="66" t="s">
        <v>488</v>
      </c>
    </row>
    <row r="127" spans="3:13" x14ac:dyDescent="0.2">
      <c r="C127" s="85">
        <v>723</v>
      </c>
      <c r="D127" s="71">
        <v>20572</v>
      </c>
      <c r="E127" s="72" t="s">
        <v>234</v>
      </c>
      <c r="F127" s="73">
        <v>3.5449999999999999</v>
      </c>
      <c r="G127" s="114" t="str">
        <f t="shared" si="3"/>
        <v>km Inicial  1+325; km Final 4+870</v>
      </c>
      <c r="H127" s="96">
        <v>723</v>
      </c>
      <c r="J127" s="96"/>
      <c r="L127" s="66" t="s">
        <v>488</v>
      </c>
      <c r="M127" s="66" t="s">
        <v>489</v>
      </c>
    </row>
    <row r="128" spans="3:13" x14ac:dyDescent="0.2">
      <c r="C128" s="85">
        <v>723</v>
      </c>
      <c r="D128" s="71">
        <v>20571</v>
      </c>
      <c r="E128" s="72" t="s">
        <v>491</v>
      </c>
      <c r="F128" s="73">
        <v>3.61</v>
      </c>
      <c r="G128" s="114" t="str">
        <f t="shared" si="3"/>
        <v>km Inicial  4+870; km Final 8+480</v>
      </c>
      <c r="H128" s="96">
        <v>723</v>
      </c>
      <c r="J128" s="96"/>
      <c r="L128" s="66" t="s">
        <v>489</v>
      </c>
      <c r="M128" s="66" t="s">
        <v>490</v>
      </c>
    </row>
    <row r="129" spans="3:13" x14ac:dyDescent="0.2">
      <c r="C129" s="85">
        <v>727</v>
      </c>
      <c r="D129" s="71">
        <v>21471</v>
      </c>
      <c r="E129" s="72" t="s">
        <v>493</v>
      </c>
      <c r="F129" s="73">
        <v>1.9</v>
      </c>
      <c r="G129" s="114" t="str">
        <f t="shared" si="3"/>
        <v>km Inicial  0+000; km Final 1+900</v>
      </c>
      <c r="H129" s="96">
        <v>727</v>
      </c>
      <c r="J129" s="96"/>
      <c r="L129" s="66" t="s">
        <v>287</v>
      </c>
      <c r="M129" s="66" t="s">
        <v>492</v>
      </c>
    </row>
    <row r="130" spans="3:13" x14ac:dyDescent="0.2">
      <c r="C130" s="85">
        <v>727</v>
      </c>
      <c r="D130" s="71">
        <v>21471</v>
      </c>
      <c r="E130" s="72" t="s">
        <v>237</v>
      </c>
      <c r="F130" s="73">
        <v>2.3050000000000002</v>
      </c>
      <c r="G130" s="114" t="str">
        <f t="shared" si="3"/>
        <v>km Inicial  1+900; km Final 4+205</v>
      </c>
      <c r="H130" s="96">
        <v>727</v>
      </c>
      <c r="J130" s="96"/>
      <c r="L130" s="66" t="s">
        <v>492</v>
      </c>
      <c r="M130" s="66" t="s">
        <v>494</v>
      </c>
    </row>
    <row r="131" spans="3:13" x14ac:dyDescent="0.2">
      <c r="C131" s="85">
        <v>20101</v>
      </c>
      <c r="D131" s="71">
        <v>29001</v>
      </c>
      <c r="E131" s="72" t="s">
        <v>496</v>
      </c>
      <c r="F131" s="73">
        <v>0.7</v>
      </c>
      <c r="G131" s="114" t="str">
        <f t="shared" si="3"/>
        <v>km Inicial  0+000; km Final 0+700</v>
      </c>
      <c r="H131" s="96">
        <v>20101</v>
      </c>
      <c r="J131" s="96"/>
      <c r="L131" s="66" t="s">
        <v>287</v>
      </c>
      <c r="M131" s="66" t="s">
        <v>495</v>
      </c>
    </row>
    <row r="132" spans="3:13" x14ac:dyDescent="0.2">
      <c r="C132" s="85">
        <v>135</v>
      </c>
      <c r="D132" s="71">
        <v>20241</v>
      </c>
      <c r="E132" s="72" t="s">
        <v>498</v>
      </c>
      <c r="F132" s="73">
        <v>1.5349999999999999</v>
      </c>
      <c r="G132" s="114" t="str">
        <f t="shared" si="3"/>
        <v>km Inicial  0+000; km Final 1+535</v>
      </c>
      <c r="H132" s="96">
        <v>135</v>
      </c>
      <c r="J132" s="96"/>
      <c r="L132" s="66" t="s">
        <v>287</v>
      </c>
      <c r="M132" s="66" t="s">
        <v>497</v>
      </c>
    </row>
    <row r="133" spans="3:13" ht="25.5" x14ac:dyDescent="0.2">
      <c r="C133" s="85">
        <v>135</v>
      </c>
      <c r="D133" s="71">
        <v>20242</v>
      </c>
      <c r="E133" s="72" t="s">
        <v>500</v>
      </c>
      <c r="F133" s="73">
        <v>3.67</v>
      </c>
      <c r="G133" s="114" t="str">
        <f t="shared" si="3"/>
        <v>km Inicial  1+535; km Final 5+205</v>
      </c>
      <c r="H133" s="96">
        <v>135</v>
      </c>
      <c r="J133" s="96"/>
      <c r="L133" s="66" t="s">
        <v>497</v>
      </c>
      <c r="M133" s="66" t="s">
        <v>499</v>
      </c>
    </row>
    <row r="134" spans="3:13" ht="25.5" x14ac:dyDescent="0.2">
      <c r="C134" s="85">
        <v>135</v>
      </c>
      <c r="D134" s="71">
        <v>20811</v>
      </c>
      <c r="E134" s="72" t="s">
        <v>502</v>
      </c>
      <c r="F134" s="73">
        <v>1.7050000000000001</v>
      </c>
      <c r="G134" s="114" t="str">
        <f t="shared" si="3"/>
        <v>km Inicial  5+205; km Final 6+910</v>
      </c>
      <c r="H134" s="96">
        <v>135</v>
      </c>
      <c r="J134" s="96"/>
      <c r="L134" s="66" t="s">
        <v>499</v>
      </c>
      <c r="M134" s="66" t="s">
        <v>501</v>
      </c>
    </row>
    <row r="135" spans="3:13" x14ac:dyDescent="0.2">
      <c r="C135" s="85">
        <v>135</v>
      </c>
      <c r="D135" s="71">
        <v>20812</v>
      </c>
      <c r="E135" s="72" t="s">
        <v>504</v>
      </c>
      <c r="F135" s="73">
        <v>4.41</v>
      </c>
      <c r="G135" s="114" t="str">
        <f t="shared" si="3"/>
        <v>km Inicial  6+910; km Final 11+320</v>
      </c>
      <c r="H135" s="96">
        <v>135</v>
      </c>
      <c r="J135" s="96"/>
      <c r="L135" s="66" t="s">
        <v>501</v>
      </c>
      <c r="M135" s="66" t="s">
        <v>503</v>
      </c>
    </row>
    <row r="136" spans="3:13" x14ac:dyDescent="0.2">
      <c r="C136" s="85">
        <v>135</v>
      </c>
      <c r="D136" s="71">
        <v>20501</v>
      </c>
      <c r="E136" s="72" t="s">
        <v>506</v>
      </c>
      <c r="F136" s="73">
        <v>1.655</v>
      </c>
      <c r="G136" s="114" t="str">
        <f t="shared" si="3"/>
        <v>km Inicial  11+320; km Final 12+975</v>
      </c>
      <c r="H136" s="96">
        <v>135</v>
      </c>
      <c r="J136" s="96"/>
      <c r="L136" s="66" t="s">
        <v>503</v>
      </c>
      <c r="M136" s="66" t="s">
        <v>505</v>
      </c>
    </row>
    <row r="137" spans="3:13" ht="25.5" x14ac:dyDescent="0.2">
      <c r="C137" s="85">
        <v>135</v>
      </c>
      <c r="D137" s="71">
        <v>20502</v>
      </c>
      <c r="E137" s="72" t="s">
        <v>507</v>
      </c>
      <c r="F137" s="73">
        <v>2.9</v>
      </c>
      <c r="G137" s="114" t="str">
        <f t="shared" si="3"/>
        <v>km Inicial  12+975; km Final 18,875</v>
      </c>
      <c r="H137" s="96">
        <v>135</v>
      </c>
      <c r="J137" s="96"/>
      <c r="L137" s="66" t="s">
        <v>505</v>
      </c>
      <c r="M137" s="66">
        <v>18.875</v>
      </c>
    </row>
    <row r="138" spans="3:13" x14ac:dyDescent="0.2">
      <c r="C138" s="85">
        <v>141</v>
      </c>
      <c r="D138" s="71">
        <v>20610</v>
      </c>
      <c r="E138" s="72" t="s">
        <v>509</v>
      </c>
      <c r="F138" s="73">
        <v>11.435</v>
      </c>
      <c r="G138" s="114" t="str">
        <f t="shared" si="3"/>
        <v>km Inicial  19+995; km Final 31+430</v>
      </c>
      <c r="H138" s="96">
        <v>141</v>
      </c>
      <c r="J138" s="96"/>
      <c r="L138" s="66" t="s">
        <v>292</v>
      </c>
      <c r="M138" s="66" t="s">
        <v>508</v>
      </c>
    </row>
    <row r="139" spans="3:13" x14ac:dyDescent="0.2">
      <c r="C139" s="85">
        <v>141</v>
      </c>
      <c r="D139" s="71">
        <v>20620</v>
      </c>
      <c r="E139" s="72" t="s">
        <v>511</v>
      </c>
      <c r="F139" s="73">
        <v>10.029999999999999</v>
      </c>
      <c r="G139" s="114" t="str">
        <f t="shared" si="3"/>
        <v>km Inicial  31+430; km Final 41+460</v>
      </c>
      <c r="H139" s="96">
        <v>141</v>
      </c>
      <c r="J139" s="96"/>
      <c r="L139" s="66" t="s">
        <v>508</v>
      </c>
      <c r="M139" s="66" t="s">
        <v>510</v>
      </c>
    </row>
    <row r="140" spans="3:13" x14ac:dyDescent="0.2">
      <c r="C140" s="85">
        <v>148</v>
      </c>
      <c r="D140" s="71">
        <v>21730</v>
      </c>
      <c r="E140" s="72" t="s">
        <v>513</v>
      </c>
      <c r="F140" s="73">
        <v>4.32</v>
      </c>
      <c r="G140" s="114" t="str">
        <f t="shared" ref="G140:G162" si="4">+"km Inicial  "&amp;L140&amp;"; km Final "&amp;M140</f>
        <v>km Inicial  6+775; km Final 11+095</v>
      </c>
      <c r="H140" s="96">
        <v>148</v>
      </c>
      <c r="J140" s="96"/>
      <c r="L140" s="66" t="s">
        <v>294</v>
      </c>
      <c r="M140" s="66" t="s">
        <v>512</v>
      </c>
    </row>
    <row r="141" spans="3:13" x14ac:dyDescent="0.2">
      <c r="C141" s="85">
        <v>156</v>
      </c>
      <c r="D141" s="71">
        <v>21450</v>
      </c>
      <c r="E141" s="72" t="s">
        <v>515</v>
      </c>
      <c r="F141" s="73">
        <v>0.65</v>
      </c>
      <c r="G141" s="114" t="str">
        <f t="shared" si="4"/>
        <v>km Inicial  0+000; km Final 0+650</v>
      </c>
      <c r="H141" s="96">
        <v>156</v>
      </c>
      <c r="J141" s="96"/>
      <c r="L141" s="66" t="s">
        <v>287</v>
      </c>
      <c r="M141" s="66" t="s">
        <v>514</v>
      </c>
    </row>
    <row r="142" spans="3:13" ht="25.5" x14ac:dyDescent="0.2">
      <c r="C142" s="85">
        <v>169</v>
      </c>
      <c r="D142" s="71">
        <v>20330</v>
      </c>
      <c r="E142" s="72" t="s">
        <v>517</v>
      </c>
      <c r="F142" s="73">
        <v>3.3250000000000002</v>
      </c>
      <c r="G142" s="114" t="str">
        <f t="shared" si="4"/>
        <v>km Inicial  0+000; km Final 3+325</v>
      </c>
      <c r="H142" s="96">
        <v>169</v>
      </c>
      <c r="J142" s="96"/>
      <c r="L142" s="66" t="s">
        <v>287</v>
      </c>
      <c r="M142" s="66" t="s">
        <v>516</v>
      </c>
    </row>
    <row r="143" spans="3:13" ht="25.5" x14ac:dyDescent="0.2">
      <c r="C143" s="85">
        <v>169</v>
      </c>
      <c r="D143" s="71">
        <v>21740</v>
      </c>
      <c r="E143" s="72" t="s">
        <v>519</v>
      </c>
      <c r="F143" s="73">
        <v>2.38</v>
      </c>
      <c r="G143" s="114" t="str">
        <f t="shared" si="4"/>
        <v>km Inicial  3+325; km Final 5+705</v>
      </c>
      <c r="H143" s="96">
        <v>169</v>
      </c>
      <c r="J143" s="96"/>
      <c r="L143" s="66" t="s">
        <v>516</v>
      </c>
      <c r="M143" s="66" t="s">
        <v>518</v>
      </c>
    </row>
    <row r="144" spans="3:13" x14ac:dyDescent="0.2">
      <c r="C144" s="85">
        <v>702</v>
      </c>
      <c r="D144" s="71">
        <v>20820</v>
      </c>
      <c r="E144" s="72" t="s">
        <v>521</v>
      </c>
      <c r="F144" s="73">
        <v>8.83</v>
      </c>
      <c r="G144" s="114" t="str">
        <f t="shared" si="4"/>
        <v>km Inicial  0+000; km Final 8+830</v>
      </c>
      <c r="H144" s="96">
        <v>702</v>
      </c>
      <c r="J144" s="96"/>
      <c r="L144" s="66" t="s">
        <v>287</v>
      </c>
      <c r="M144" s="66" t="s">
        <v>520</v>
      </c>
    </row>
    <row r="145" spans="3:13" x14ac:dyDescent="0.2">
      <c r="C145" s="85">
        <v>702</v>
      </c>
      <c r="D145" s="71">
        <v>20830</v>
      </c>
      <c r="E145" s="72" t="s">
        <v>523</v>
      </c>
      <c r="F145" s="73">
        <v>29.58</v>
      </c>
      <c r="G145" s="114" t="str">
        <f t="shared" si="4"/>
        <v>km Inicial  8+830; km Final 38+410</v>
      </c>
      <c r="H145" s="96">
        <v>702</v>
      </c>
      <c r="J145" s="96"/>
      <c r="L145" s="66" t="s">
        <v>520</v>
      </c>
      <c r="M145" s="66" t="s">
        <v>522</v>
      </c>
    </row>
    <row r="146" spans="3:13" x14ac:dyDescent="0.2">
      <c r="C146" s="85">
        <v>702</v>
      </c>
      <c r="D146" s="71">
        <v>20840</v>
      </c>
      <c r="E146" s="72" t="s">
        <v>525</v>
      </c>
      <c r="F146" s="73">
        <v>7.61</v>
      </c>
      <c r="G146" s="114" t="str">
        <f t="shared" si="4"/>
        <v>km Inicial  38+410; km Final 46+020</v>
      </c>
      <c r="H146" s="96">
        <v>702</v>
      </c>
      <c r="J146" s="96"/>
      <c r="L146" s="66" t="s">
        <v>522</v>
      </c>
      <c r="M146" s="66" t="s">
        <v>524</v>
      </c>
    </row>
    <row r="147" spans="3:13" x14ac:dyDescent="0.2">
      <c r="C147" s="85">
        <v>703</v>
      </c>
      <c r="D147" s="71">
        <v>20231</v>
      </c>
      <c r="E147" s="72" t="s">
        <v>527</v>
      </c>
      <c r="F147" s="73">
        <v>3.5649999999999999</v>
      </c>
      <c r="G147" s="114" t="str">
        <f t="shared" si="4"/>
        <v>km Inicial  0+000; km Final 3+565</v>
      </c>
      <c r="H147" s="96">
        <v>703</v>
      </c>
      <c r="J147" s="96"/>
      <c r="L147" s="66" t="s">
        <v>287</v>
      </c>
      <c r="M147" s="66" t="s">
        <v>526</v>
      </c>
    </row>
    <row r="148" spans="3:13" ht="25.5" x14ac:dyDescent="0.2">
      <c r="C148" s="85">
        <v>703</v>
      </c>
      <c r="D148" s="71">
        <v>20232</v>
      </c>
      <c r="E148" s="72" t="s">
        <v>529</v>
      </c>
      <c r="F148" s="73">
        <v>9.15</v>
      </c>
      <c r="G148" s="114" t="str">
        <f t="shared" si="4"/>
        <v>km Inicial  3+565; km Final 12+715</v>
      </c>
      <c r="H148" s="96">
        <v>703</v>
      </c>
      <c r="J148" s="96"/>
      <c r="L148" s="66" t="s">
        <v>526</v>
      </c>
      <c r="M148" s="66" t="s">
        <v>528</v>
      </c>
    </row>
    <row r="149" spans="3:13" x14ac:dyDescent="0.2">
      <c r="C149" s="85">
        <v>704</v>
      </c>
      <c r="D149" s="71">
        <v>20891</v>
      </c>
      <c r="E149" s="72" t="s">
        <v>531</v>
      </c>
      <c r="F149" s="73">
        <v>4.6550000000000002</v>
      </c>
      <c r="G149" s="114" t="str">
        <f t="shared" si="4"/>
        <v>km Inicial  0+000; km Final 4+655</v>
      </c>
      <c r="H149" s="96">
        <v>704</v>
      </c>
      <c r="J149" s="96"/>
      <c r="L149" s="66" t="s">
        <v>287</v>
      </c>
      <c r="M149" s="66" t="s">
        <v>530</v>
      </c>
    </row>
    <row r="150" spans="3:13" ht="25.5" x14ac:dyDescent="0.2">
      <c r="C150" s="85">
        <v>704</v>
      </c>
      <c r="D150" s="71">
        <v>20892</v>
      </c>
      <c r="E150" s="72" t="s">
        <v>532</v>
      </c>
      <c r="F150" s="73">
        <v>2.99</v>
      </c>
      <c r="G150" s="114" t="str">
        <f t="shared" si="4"/>
        <v>km Inicial  4+655; km Final 7+645</v>
      </c>
      <c r="H150" s="96">
        <v>704</v>
      </c>
      <c r="J150" s="96"/>
      <c r="L150" s="66" t="s">
        <v>530</v>
      </c>
      <c r="M150" s="66" t="s">
        <v>303</v>
      </c>
    </row>
    <row r="151" spans="3:13" x14ac:dyDescent="0.2">
      <c r="C151" s="85">
        <v>705</v>
      </c>
      <c r="D151" s="71">
        <v>21511</v>
      </c>
      <c r="E151" s="72" t="s">
        <v>534</v>
      </c>
      <c r="F151" s="73">
        <v>8.99</v>
      </c>
      <c r="G151" s="114" t="str">
        <f t="shared" si="4"/>
        <v>km Inicial  0+000; km Final 8+990</v>
      </c>
      <c r="H151" s="96">
        <v>705</v>
      </c>
      <c r="J151" s="96"/>
      <c r="L151" s="66" t="s">
        <v>287</v>
      </c>
      <c r="M151" s="66" t="s">
        <v>533</v>
      </c>
    </row>
    <row r="152" spans="3:13" x14ac:dyDescent="0.2">
      <c r="C152" s="85">
        <v>705</v>
      </c>
      <c r="D152" s="71">
        <v>21512</v>
      </c>
      <c r="E152" s="72" t="s">
        <v>536</v>
      </c>
      <c r="F152" s="73">
        <v>4.6749999999999998</v>
      </c>
      <c r="G152" s="114" t="str">
        <f t="shared" si="4"/>
        <v>km Inicial  8+990; km Final 13+665</v>
      </c>
      <c r="H152" s="96">
        <v>705</v>
      </c>
      <c r="J152" s="96"/>
      <c r="L152" s="66" t="s">
        <v>533</v>
      </c>
      <c r="M152" s="66" t="s">
        <v>535</v>
      </c>
    </row>
    <row r="153" spans="3:13" x14ac:dyDescent="0.2">
      <c r="C153" s="85">
        <v>713</v>
      </c>
      <c r="D153" s="71">
        <v>20741</v>
      </c>
      <c r="E153" s="72" t="s">
        <v>538</v>
      </c>
      <c r="F153" s="73">
        <v>5.2549999999999999</v>
      </c>
      <c r="G153" s="114" t="str">
        <f t="shared" si="4"/>
        <v>km Inicial  0+000; km Final 5+255</v>
      </c>
      <c r="H153" s="96">
        <v>713</v>
      </c>
      <c r="J153" s="96"/>
      <c r="L153" s="66" t="s">
        <v>287</v>
      </c>
      <c r="M153" s="66" t="s">
        <v>537</v>
      </c>
    </row>
    <row r="154" spans="3:13" x14ac:dyDescent="0.2">
      <c r="C154" s="85">
        <v>713</v>
      </c>
      <c r="D154" s="71">
        <v>20742</v>
      </c>
      <c r="E154" s="72" t="s">
        <v>540</v>
      </c>
      <c r="F154" s="73">
        <v>8.0350000000000001</v>
      </c>
      <c r="G154" s="114" t="str">
        <f t="shared" si="4"/>
        <v>km Inicial  5+255; km Final 13+290</v>
      </c>
      <c r="H154" s="96">
        <v>713</v>
      </c>
      <c r="J154" s="96"/>
      <c r="L154" s="66" t="s">
        <v>537</v>
      </c>
      <c r="M154" s="66" t="s">
        <v>539</v>
      </c>
    </row>
    <row r="155" spans="3:13" x14ac:dyDescent="0.2">
      <c r="C155" s="85">
        <v>713</v>
      </c>
      <c r="D155" s="71">
        <v>20743</v>
      </c>
      <c r="E155" s="72" t="s">
        <v>542</v>
      </c>
      <c r="F155" s="73">
        <v>0.66</v>
      </c>
      <c r="G155" s="114" t="str">
        <f t="shared" si="4"/>
        <v>km Inicial  13+290; km Final 13+950</v>
      </c>
      <c r="H155" s="96">
        <v>713</v>
      </c>
      <c r="J155" s="96"/>
      <c r="L155" s="66" t="s">
        <v>539</v>
      </c>
      <c r="M155" s="66" t="s">
        <v>541</v>
      </c>
    </row>
    <row r="156" spans="3:13" x14ac:dyDescent="0.2">
      <c r="C156" s="85">
        <v>714</v>
      </c>
      <c r="D156" s="71">
        <v>20431</v>
      </c>
      <c r="E156" s="72" t="s">
        <v>544</v>
      </c>
      <c r="F156" s="73">
        <v>2.34</v>
      </c>
      <c r="G156" s="114" t="str">
        <f t="shared" si="4"/>
        <v>km Inicial  0+000; km Final 2+340</v>
      </c>
      <c r="H156" s="96">
        <v>714</v>
      </c>
      <c r="J156" s="96"/>
      <c r="L156" s="66" t="s">
        <v>287</v>
      </c>
      <c r="M156" s="66" t="s">
        <v>543</v>
      </c>
    </row>
    <row r="157" spans="3:13" x14ac:dyDescent="0.2">
      <c r="C157" s="85">
        <v>714</v>
      </c>
      <c r="D157" s="71">
        <v>20432</v>
      </c>
      <c r="E157" s="72" t="s">
        <v>546</v>
      </c>
      <c r="F157" s="73">
        <v>3.59</v>
      </c>
      <c r="G157" s="114" t="str">
        <f t="shared" si="4"/>
        <v>km Inicial  2+340; km Final 5+930</v>
      </c>
      <c r="H157" s="96">
        <v>714</v>
      </c>
      <c r="J157" s="96"/>
      <c r="L157" s="66" t="s">
        <v>543</v>
      </c>
      <c r="M157" s="66" t="s">
        <v>545</v>
      </c>
    </row>
    <row r="158" spans="3:13" x14ac:dyDescent="0.2">
      <c r="C158" s="85">
        <v>715</v>
      </c>
      <c r="D158" s="71">
        <v>21680</v>
      </c>
      <c r="E158" s="72" t="s">
        <v>547</v>
      </c>
      <c r="F158" s="73">
        <v>1.585</v>
      </c>
      <c r="G158" s="114" t="str">
        <f t="shared" si="4"/>
        <v>km Inicial  0+000; km Final 1+585</v>
      </c>
      <c r="H158" s="96">
        <v>715</v>
      </c>
      <c r="J158" s="96"/>
      <c r="L158" s="66" t="s">
        <v>287</v>
      </c>
      <c r="M158" s="66" t="s">
        <v>336</v>
      </c>
    </row>
    <row r="159" spans="3:13" x14ac:dyDescent="0.2">
      <c r="C159" s="85">
        <v>741</v>
      </c>
      <c r="D159" s="71">
        <v>20491</v>
      </c>
      <c r="E159" s="72" t="s">
        <v>549</v>
      </c>
      <c r="F159" s="73">
        <v>4.7300000000000004</v>
      </c>
      <c r="G159" s="114" t="str">
        <f t="shared" si="4"/>
        <v>km Inicial  1+585; km Final 6+315</v>
      </c>
      <c r="H159" s="96">
        <v>741</v>
      </c>
      <c r="J159" s="96"/>
      <c r="L159" s="66" t="s">
        <v>336</v>
      </c>
      <c r="M159" s="66" t="s">
        <v>548</v>
      </c>
    </row>
    <row r="160" spans="3:13" x14ac:dyDescent="0.2">
      <c r="C160" s="85">
        <v>741</v>
      </c>
      <c r="D160" s="71">
        <v>20492</v>
      </c>
      <c r="E160" s="72" t="s">
        <v>551</v>
      </c>
      <c r="F160" s="73">
        <v>2.74</v>
      </c>
      <c r="G160" s="114" t="str">
        <f t="shared" si="4"/>
        <v>km Inicial  6+315; km Final 9+055</v>
      </c>
      <c r="H160" s="96">
        <v>741</v>
      </c>
      <c r="J160" s="96"/>
      <c r="L160" s="66" t="s">
        <v>548</v>
      </c>
      <c r="M160" s="66" t="s">
        <v>550</v>
      </c>
    </row>
    <row r="161" spans="3:13" x14ac:dyDescent="0.2">
      <c r="C161" s="85">
        <v>741</v>
      </c>
      <c r="D161" s="71">
        <v>20493</v>
      </c>
      <c r="E161" s="72" t="s">
        <v>552</v>
      </c>
      <c r="F161" s="73">
        <v>6.585</v>
      </c>
      <c r="G161" s="114" t="str">
        <f t="shared" si="4"/>
        <v>km Inicial  9+055; km Final 15+640</v>
      </c>
      <c r="H161" s="96">
        <v>741</v>
      </c>
      <c r="J161" s="96"/>
      <c r="L161" s="66" t="s">
        <v>550</v>
      </c>
      <c r="M161" s="66" t="s">
        <v>366</v>
      </c>
    </row>
    <row r="162" spans="3:13" x14ac:dyDescent="0.2">
      <c r="C162" s="85">
        <v>742</v>
      </c>
      <c r="D162" s="71">
        <v>20770</v>
      </c>
      <c r="E162" s="72" t="s">
        <v>555</v>
      </c>
      <c r="F162" s="73">
        <v>10.82</v>
      </c>
      <c r="G162" s="114" t="str">
        <f t="shared" si="4"/>
        <v>km Inicial  40+950; km Final 51+770</v>
      </c>
      <c r="H162" s="96">
        <v>742</v>
      </c>
      <c r="J162" s="96"/>
      <c r="L162" s="66" t="s">
        <v>553</v>
      </c>
      <c r="M162" s="66" t="s">
        <v>554</v>
      </c>
    </row>
    <row r="165" spans="3:13" x14ac:dyDescent="0.2">
      <c r="C165" s="80"/>
    </row>
    <row r="166" spans="3:13" x14ac:dyDescent="0.2">
      <c r="C166" s="80"/>
    </row>
    <row r="167" spans="3:13" x14ac:dyDescent="0.2">
      <c r="C167" s="80"/>
      <c r="F167" s="66">
        <v>3</v>
      </c>
    </row>
    <row r="168" spans="3:13" x14ac:dyDescent="0.2">
      <c r="C168" s="80"/>
      <c r="F168" s="81" t="e">
        <f>+#REF!+F167</f>
        <v>#REF!</v>
      </c>
      <c r="G168" s="81"/>
    </row>
    <row r="169" spans="3:13" x14ac:dyDescent="0.2">
      <c r="C169" s="80"/>
    </row>
    <row r="170" spans="3:13" x14ac:dyDescent="0.2">
      <c r="C170" s="80"/>
    </row>
    <row r="171" spans="3:13" x14ac:dyDescent="0.2">
      <c r="C171" s="80"/>
    </row>
    <row r="172" spans="3:13" x14ac:dyDescent="0.2">
      <c r="C172" s="80"/>
    </row>
    <row r="173" spans="3:13" x14ac:dyDescent="0.2">
      <c r="C173" s="80"/>
    </row>
    <row r="174" spans="3:13" x14ac:dyDescent="0.2">
      <c r="C174" s="80"/>
    </row>
    <row r="175" spans="3:13" ht="15" x14ac:dyDescent="0.25">
      <c r="C175" s="80"/>
      <c r="F175" s="208"/>
      <c r="G175" s="208"/>
      <c r="H175" s="208"/>
    </row>
    <row r="176" spans="3:13" x14ac:dyDescent="0.2">
      <c r="C176" s="80"/>
    </row>
    <row r="177" spans="3:7" x14ac:dyDescent="0.2">
      <c r="C177" s="80"/>
    </row>
    <row r="178" spans="3:7" x14ac:dyDescent="0.2">
      <c r="C178" s="80"/>
      <c r="F178" s="82" t="s">
        <v>240</v>
      </c>
      <c r="G178" s="82"/>
    </row>
    <row r="179" spans="3:7" x14ac:dyDescent="0.2">
      <c r="C179" s="80"/>
    </row>
    <row r="180" spans="3:7" x14ac:dyDescent="0.2">
      <c r="C180" s="80"/>
    </row>
    <row r="181" spans="3:7" x14ac:dyDescent="0.2">
      <c r="C181" s="80"/>
    </row>
    <row r="182" spans="3:7" x14ac:dyDescent="0.2">
      <c r="C182" s="80"/>
    </row>
    <row r="183" spans="3:7" x14ac:dyDescent="0.2">
      <c r="C183" s="80"/>
    </row>
    <row r="184" spans="3:7" x14ac:dyDescent="0.2">
      <c r="C184" s="80"/>
    </row>
    <row r="185" spans="3:7" x14ac:dyDescent="0.2">
      <c r="C185" s="80"/>
    </row>
    <row r="186" spans="3:7" x14ac:dyDescent="0.2">
      <c r="C186" s="80"/>
    </row>
    <row r="187" spans="3:7" x14ac:dyDescent="0.2">
      <c r="C187" s="80"/>
    </row>
    <row r="188" spans="3:7" x14ac:dyDescent="0.2">
      <c r="C188" s="80"/>
    </row>
    <row r="189" spans="3:7" x14ac:dyDescent="0.2">
      <c r="C189" s="80"/>
    </row>
    <row r="190" spans="3:7" x14ac:dyDescent="0.2">
      <c r="C190" s="80"/>
    </row>
    <row r="191" spans="3:7" x14ac:dyDescent="0.2">
      <c r="C191" s="80"/>
    </row>
    <row r="192" spans="3:7" x14ac:dyDescent="0.2">
      <c r="C192" s="80"/>
    </row>
    <row r="193" spans="3:3" x14ac:dyDescent="0.2">
      <c r="C193" s="80"/>
    </row>
  </sheetData>
  <mergeCells count="3">
    <mergeCell ref="C1:H1"/>
    <mergeCell ref="C2:H3"/>
    <mergeCell ref="F175:H175"/>
  </mergeCells>
  <hyperlinks>
    <hyperlink ref="F178" location="'CUADRO RESUMEN'!A1" display="'CUADRO RESUMEN'!A1" xr:uid="{189EE43C-3E26-4142-AB32-BD6DC90F7F3D}"/>
  </hyperlinks>
  <pageMargins left="0.31496062992125984" right="0.31496062992125984" top="0.74803149606299213" bottom="0.74803149606299213" header="0.31496062992125984" footer="0.31496062992125984"/>
  <pageSetup scale="4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871FF-DE61-4008-B456-649B7E755D41}">
  <dimension ref="A1:T406"/>
  <sheetViews>
    <sheetView zoomScaleNormal="100" zoomScalePageLayoutView="130" workbookViewId="0">
      <pane xSplit="6" ySplit="3" topLeftCell="K5" activePane="bottomRight" state="frozen"/>
      <selection pane="topRight" activeCell="L1" sqref="L1"/>
      <selection pane="bottomLeft" activeCell="A4" sqref="A4"/>
      <selection pane="bottomRight" activeCell="B57" sqref="B57"/>
    </sheetView>
  </sheetViews>
  <sheetFormatPr baseColWidth="10" defaultColWidth="11.42578125" defaultRowHeight="15" x14ac:dyDescent="0.25"/>
  <cols>
    <col min="1" max="1" width="2.140625" style="26" customWidth="1"/>
    <col min="2" max="2" width="17.7109375" style="45" customWidth="1"/>
    <col min="3" max="3" width="64" style="46" customWidth="1"/>
    <col min="4" max="4" width="9.42578125" style="47" customWidth="1"/>
    <col min="5" max="5" width="19.42578125" style="40" customWidth="1"/>
    <col min="6" max="6" width="14.28515625" style="43" customWidth="1"/>
    <col min="7" max="7" width="18.85546875" style="25" customWidth="1"/>
    <col min="8" max="8" width="14.28515625" style="25" customWidth="1"/>
    <col min="9" max="9" width="17.85546875" style="25" customWidth="1"/>
    <col min="10" max="10" width="14.28515625" style="25" customWidth="1"/>
    <col min="11" max="11" width="21.140625" style="25" customWidth="1"/>
    <col min="12" max="12" width="14.28515625" style="25" hidden="1" customWidth="1"/>
    <col min="13" max="13" width="14.28515625" style="25" customWidth="1"/>
    <col min="14" max="14" width="17.85546875" style="25" bestFit="1" customWidth="1"/>
    <col min="15" max="15" width="2" style="26" customWidth="1"/>
    <col min="16" max="16" width="11.42578125" style="26"/>
    <col min="17" max="17" width="36.28515625" style="26" customWidth="1"/>
    <col min="18" max="18" width="45.7109375" style="26" customWidth="1"/>
    <col min="19" max="20" width="11.42578125" style="26"/>
  </cols>
  <sheetData>
    <row r="1" spans="2:17" s="26" customFormat="1" ht="21" x14ac:dyDescent="0.35">
      <c r="B1" s="22" t="s">
        <v>18</v>
      </c>
      <c r="C1" s="22" t="s">
        <v>19</v>
      </c>
      <c r="D1" s="23"/>
      <c r="E1" s="24"/>
      <c r="F1" s="25"/>
      <c r="G1" s="25"/>
      <c r="H1" s="25"/>
      <c r="I1" s="25"/>
      <c r="J1" s="25"/>
      <c r="K1" s="25"/>
      <c r="L1" s="25"/>
      <c r="M1" s="25"/>
      <c r="N1" s="25"/>
    </row>
    <row r="2" spans="2:17" s="26" customFormat="1" x14ac:dyDescent="0.25">
      <c r="B2" s="27"/>
      <c r="C2" s="28"/>
      <c r="D2" s="23"/>
      <c r="E2" s="29" t="s">
        <v>20</v>
      </c>
      <c r="F2" s="29"/>
      <c r="G2" s="209" t="s">
        <v>21</v>
      </c>
      <c r="H2" s="209"/>
      <c r="I2" s="30" t="s">
        <v>22</v>
      </c>
      <c r="J2" s="30"/>
      <c r="K2" s="209" t="s">
        <v>23</v>
      </c>
      <c r="L2" s="209"/>
      <c r="M2" s="209" t="s">
        <v>23</v>
      </c>
      <c r="N2" s="209"/>
    </row>
    <row r="3" spans="2:17" s="31" customFormat="1" ht="25.5" x14ac:dyDescent="0.25">
      <c r="B3" s="54" t="s">
        <v>24</v>
      </c>
      <c r="C3" s="55" t="s">
        <v>25</v>
      </c>
      <c r="D3" s="55" t="s">
        <v>26</v>
      </c>
      <c r="E3" s="56" t="s">
        <v>27</v>
      </c>
      <c r="F3" s="55" t="s">
        <v>28</v>
      </c>
      <c r="G3" s="55" t="s">
        <v>211</v>
      </c>
      <c r="H3" s="55" t="s">
        <v>212</v>
      </c>
      <c r="I3" s="55" t="s">
        <v>213</v>
      </c>
      <c r="J3" s="55" t="s">
        <v>214</v>
      </c>
      <c r="K3" s="55" t="s">
        <v>215</v>
      </c>
      <c r="L3" s="55" t="s">
        <v>216</v>
      </c>
      <c r="M3" s="55" t="s">
        <v>29</v>
      </c>
      <c r="N3" s="57" t="s">
        <v>30</v>
      </c>
    </row>
    <row r="4" spans="2:17" s="26" customFormat="1" hidden="1" x14ac:dyDescent="0.25">
      <c r="B4" s="48" t="s">
        <v>31</v>
      </c>
      <c r="C4" s="33" t="s">
        <v>32</v>
      </c>
      <c r="D4" s="32" t="s">
        <v>33</v>
      </c>
      <c r="E4" s="34"/>
      <c r="F4" s="35"/>
      <c r="G4" s="35"/>
      <c r="H4" s="35"/>
      <c r="I4" s="35"/>
      <c r="J4" s="35"/>
      <c r="K4" s="35"/>
      <c r="L4" s="35"/>
      <c r="M4" s="36"/>
      <c r="N4" s="51"/>
      <c r="O4" s="26">
        <v>0</v>
      </c>
    </row>
    <row r="5" spans="2:17" s="26" customFormat="1" x14ac:dyDescent="0.25">
      <c r="B5" s="49" t="str">
        <f>+VLOOKUP(C5,[9]Especificaciones!$J$4:$Q$168,8,0)</f>
        <v xml:space="preserve">CR.204.02 </v>
      </c>
      <c r="C5" s="37" t="s">
        <v>34</v>
      </c>
      <c r="D5" s="32" t="str">
        <f>+VLOOKUP(C5,[9]Especificaciones!J6:$K$168,2,FALSE)</f>
        <v>m3</v>
      </c>
      <c r="E5" s="38">
        <v>1100</v>
      </c>
      <c r="F5" s="39">
        <v>1600</v>
      </c>
      <c r="G5" s="39">
        <v>1000</v>
      </c>
      <c r="H5" s="39">
        <f>+ROUND(G5*1.5,0)</f>
        <v>1500</v>
      </c>
      <c r="I5" s="39">
        <v>1050</v>
      </c>
      <c r="J5" s="39">
        <v>1600</v>
      </c>
      <c r="K5" s="39">
        <v>3000</v>
      </c>
      <c r="L5" s="39">
        <f>+F5+H5+J5</f>
        <v>4700</v>
      </c>
      <c r="M5" s="39">
        <v>4049.04</v>
      </c>
      <c r="N5" s="52">
        <f>+M5*K5</f>
        <v>12147120</v>
      </c>
    </row>
    <row r="6" spans="2:17" s="26" customFormat="1" hidden="1" x14ac:dyDescent="0.25">
      <c r="B6" s="49" t="str">
        <f>+VLOOKUP(C6,[9]Especificaciones!$J$4:$Q$168,8,0)</f>
        <v>CR.208.01</v>
      </c>
      <c r="C6" s="37" t="s">
        <v>35</v>
      </c>
      <c r="D6" s="32" t="str">
        <f>+VLOOKUP(C6,[9]Especificaciones!J7:$K$168,2,FALSE)</f>
        <v>m3</v>
      </c>
      <c r="E6" s="38"/>
      <c r="F6" s="39">
        <v>0</v>
      </c>
      <c r="G6" s="39"/>
      <c r="H6" s="39">
        <f t="shared" ref="H6:H69" si="0">+ROUND(G6*1.5,0)</f>
        <v>0</v>
      </c>
      <c r="I6" s="39"/>
      <c r="J6" s="39">
        <v>0</v>
      </c>
      <c r="K6" s="39">
        <f t="shared" ref="K6:L69" si="1">+E6+G6+I6</f>
        <v>0</v>
      </c>
      <c r="L6" s="39">
        <f t="shared" si="1"/>
        <v>0</v>
      </c>
      <c r="M6" s="39">
        <v>0</v>
      </c>
      <c r="N6" s="52">
        <f t="shared" ref="N6:N69" si="2">+M6*K6</f>
        <v>0</v>
      </c>
    </row>
    <row r="7" spans="2:17" s="26" customFormat="1" hidden="1" x14ac:dyDescent="0.25">
      <c r="B7" s="49" t="str">
        <f>+VLOOKUP(C7,[9]Especificaciones!$J$4:$Q$168,8,0)</f>
        <v>CV.108.01</v>
      </c>
      <c r="C7" s="37" t="s">
        <v>36</v>
      </c>
      <c r="D7" s="32" t="str">
        <f>+VLOOKUP(C7,[9]Especificaciones!J8:$K$168,2,FALSE)</f>
        <v>m3</v>
      </c>
      <c r="E7" s="38"/>
      <c r="F7" s="39">
        <v>0</v>
      </c>
      <c r="G7" s="39"/>
      <c r="H7" s="39">
        <f t="shared" si="0"/>
        <v>0</v>
      </c>
      <c r="I7" s="39"/>
      <c r="J7" s="39">
        <v>0</v>
      </c>
      <c r="K7" s="39">
        <f t="shared" si="1"/>
        <v>0</v>
      </c>
      <c r="L7" s="39">
        <f t="shared" si="1"/>
        <v>0</v>
      </c>
      <c r="M7" s="39">
        <v>0</v>
      </c>
      <c r="N7" s="52">
        <f t="shared" si="2"/>
        <v>0</v>
      </c>
    </row>
    <row r="8" spans="2:17" s="26" customFormat="1" x14ac:dyDescent="0.25">
      <c r="B8" s="49" t="str">
        <f>+VLOOKUP(C8,[9]Especificaciones!$J$4:$Q$168,8,0)</f>
        <v>CR.301.01</v>
      </c>
      <c r="C8" s="37" t="s">
        <v>37</v>
      </c>
      <c r="D8" s="32" t="str">
        <f>+VLOOKUP(C8,[9]Especificaciones!J9:$K$168,2,FALSE)</f>
        <v>m3</v>
      </c>
      <c r="E8" s="38">
        <v>50</v>
      </c>
      <c r="F8" s="39">
        <v>60</v>
      </c>
      <c r="G8" s="39">
        <v>800</v>
      </c>
      <c r="H8" s="39">
        <f t="shared" si="0"/>
        <v>1200</v>
      </c>
      <c r="I8" s="39">
        <v>800</v>
      </c>
      <c r="J8" s="39">
        <v>1200</v>
      </c>
      <c r="K8" s="39">
        <v>1500</v>
      </c>
      <c r="L8" s="39">
        <f t="shared" si="1"/>
        <v>2460</v>
      </c>
      <c r="M8" s="39">
        <v>17430.07</v>
      </c>
      <c r="N8" s="52">
        <f t="shared" si="2"/>
        <v>26145105</v>
      </c>
    </row>
    <row r="9" spans="2:17" s="26" customFormat="1" x14ac:dyDescent="0.25">
      <c r="B9" s="49" t="str">
        <f>+VLOOKUP(C9,[9]Especificaciones!$J$4:$Q$168,8,0)</f>
        <v>CR.301.02</v>
      </c>
      <c r="C9" s="37" t="s">
        <v>38</v>
      </c>
      <c r="D9" s="32" t="str">
        <f>+VLOOKUP(C9,[9]Especificaciones!J10:$K$168,2,FALSE)</f>
        <v>m3</v>
      </c>
      <c r="E9" s="38">
        <v>660</v>
      </c>
      <c r="F9" s="39">
        <v>792</v>
      </c>
      <c r="G9" s="39">
        <v>800</v>
      </c>
      <c r="H9" s="39">
        <f t="shared" si="0"/>
        <v>1200</v>
      </c>
      <c r="I9" s="39">
        <v>800</v>
      </c>
      <c r="J9" s="39">
        <v>1200</v>
      </c>
      <c r="K9" s="39">
        <v>2200</v>
      </c>
      <c r="L9" s="39">
        <f t="shared" si="1"/>
        <v>3192</v>
      </c>
      <c r="M9" s="39">
        <v>23038.27</v>
      </c>
      <c r="N9" s="52">
        <f t="shared" si="2"/>
        <v>50684194</v>
      </c>
    </row>
    <row r="10" spans="2:17" s="26" customFormat="1" ht="25.5" x14ac:dyDescent="0.25">
      <c r="B10" s="49" t="str">
        <f>+VLOOKUP(C10,[9]Especificaciones!$J$4:$Q$168,8,0)</f>
        <v>CR.301.02</v>
      </c>
      <c r="C10" s="37" t="s">
        <v>39</v>
      </c>
      <c r="D10" s="32" t="str">
        <f>+VLOOKUP(C10,[9]Especificaciones!J11:$K$168,2,FALSE)</f>
        <v>m3</v>
      </c>
      <c r="E10" s="38">
        <v>50</v>
      </c>
      <c r="F10" s="39">
        <v>60</v>
      </c>
      <c r="G10" s="39">
        <v>600</v>
      </c>
      <c r="H10" s="39">
        <f t="shared" si="0"/>
        <v>900</v>
      </c>
      <c r="I10" s="39">
        <v>50</v>
      </c>
      <c r="J10" s="39">
        <v>60</v>
      </c>
      <c r="K10" s="39">
        <f t="shared" si="1"/>
        <v>700</v>
      </c>
      <c r="L10" s="39">
        <f t="shared" si="1"/>
        <v>1020</v>
      </c>
      <c r="M10" s="39">
        <v>23038.27</v>
      </c>
      <c r="N10" s="52">
        <f t="shared" si="2"/>
        <v>16126789</v>
      </c>
      <c r="Q10" s="26" t="s">
        <v>40</v>
      </c>
    </row>
    <row r="11" spans="2:17" s="26" customFormat="1" hidden="1" x14ac:dyDescent="0.25">
      <c r="B11" s="49" t="str">
        <f>+VLOOKUP(C11,[9]Especificaciones!$J$4:$Q$168,8,0)</f>
        <v>CR.204.01</v>
      </c>
      <c r="C11" s="37" t="s">
        <v>41</v>
      </c>
      <c r="D11" s="32" t="str">
        <f>+VLOOKUP(C11,[9]Especificaciones!J12:$K$168,2,FALSE)</f>
        <v>m3</v>
      </c>
      <c r="E11" s="38"/>
      <c r="F11" s="39">
        <v>0</v>
      </c>
      <c r="G11" s="39"/>
      <c r="H11" s="39">
        <f t="shared" si="0"/>
        <v>0</v>
      </c>
      <c r="I11" s="39"/>
      <c r="J11" s="39">
        <v>0</v>
      </c>
      <c r="K11" s="39">
        <f t="shared" si="1"/>
        <v>0</v>
      </c>
      <c r="L11" s="39">
        <f t="shared" si="1"/>
        <v>0</v>
      </c>
      <c r="M11" s="39">
        <v>0</v>
      </c>
      <c r="N11" s="52">
        <f t="shared" si="2"/>
        <v>0</v>
      </c>
    </row>
    <row r="12" spans="2:17" s="26" customFormat="1" hidden="1" x14ac:dyDescent="0.25">
      <c r="B12" s="49" t="str">
        <f>+VLOOKUP(C12,[9]Especificaciones!$J$4:$Q$168,8,0)</f>
        <v>CR.208.02</v>
      </c>
      <c r="C12" s="37" t="s">
        <v>42</v>
      </c>
      <c r="D12" s="32" t="str">
        <f>+VLOOKUP(C12,[9]Especificaciones!J13:$K$168,2,FALSE)</f>
        <v>m3</v>
      </c>
      <c r="E12" s="38"/>
      <c r="F12" s="39">
        <v>0</v>
      </c>
      <c r="G12" s="39"/>
      <c r="H12" s="39">
        <f t="shared" si="0"/>
        <v>0</v>
      </c>
      <c r="I12" s="39"/>
      <c r="J12" s="39">
        <v>0</v>
      </c>
      <c r="K12" s="39">
        <f t="shared" si="1"/>
        <v>0</v>
      </c>
      <c r="L12" s="39">
        <f t="shared" si="1"/>
        <v>0</v>
      </c>
      <c r="M12" s="39">
        <v>0</v>
      </c>
      <c r="N12" s="52">
        <f t="shared" si="2"/>
        <v>0</v>
      </c>
    </row>
    <row r="13" spans="2:17" s="26" customFormat="1" hidden="1" x14ac:dyDescent="0.25">
      <c r="B13" s="49" t="str">
        <f>+VLOOKUP(C13,[9]Especificaciones!$J$4:$Q$168,8,0)</f>
        <v>CR.605.07</v>
      </c>
      <c r="C13" s="37" t="s">
        <v>43</v>
      </c>
      <c r="D13" s="32" t="str">
        <f>+VLOOKUP(C13,[9]Especificaciones!J14:$K$168,2,FALSE)</f>
        <v>m3</v>
      </c>
      <c r="E13" s="38"/>
      <c r="F13" s="39">
        <v>0</v>
      </c>
      <c r="G13" s="39"/>
      <c r="H13" s="39">
        <f t="shared" si="0"/>
        <v>0</v>
      </c>
      <c r="I13" s="39"/>
      <c r="J13" s="39">
        <v>0</v>
      </c>
      <c r="K13" s="39">
        <f t="shared" si="1"/>
        <v>0</v>
      </c>
      <c r="L13" s="39">
        <f t="shared" si="1"/>
        <v>0</v>
      </c>
      <c r="M13" s="39">
        <v>0</v>
      </c>
      <c r="N13" s="52">
        <f t="shared" si="2"/>
        <v>0</v>
      </c>
    </row>
    <row r="14" spans="2:17" s="26" customFormat="1" x14ac:dyDescent="0.25">
      <c r="B14" s="49" t="str">
        <f>+VLOOKUP(C14,[9]Especificaciones!$J$4:$Q$168,8,0)</f>
        <v>CR414.05</v>
      </c>
      <c r="C14" s="37" t="s">
        <v>44</v>
      </c>
      <c r="D14" s="32" t="str">
        <f>+VLOOKUP(C14,[9]Especificaciones!J15:$K$168,2,FALSE)</f>
        <v>m3</v>
      </c>
      <c r="E14" s="38">
        <v>43</v>
      </c>
      <c r="F14" s="39">
        <v>52</v>
      </c>
      <c r="G14" s="39">
        <v>78</v>
      </c>
      <c r="H14" s="39">
        <f t="shared" si="0"/>
        <v>117</v>
      </c>
      <c r="I14" s="39">
        <v>43</v>
      </c>
      <c r="J14" s="39">
        <v>52</v>
      </c>
      <c r="K14" s="39">
        <v>150</v>
      </c>
      <c r="L14" s="39">
        <f t="shared" si="1"/>
        <v>221</v>
      </c>
      <c r="M14" s="39">
        <v>27302.36</v>
      </c>
      <c r="N14" s="52">
        <f t="shared" si="2"/>
        <v>4095354</v>
      </c>
    </row>
    <row r="15" spans="2:17" s="26" customFormat="1" hidden="1" x14ac:dyDescent="0.25">
      <c r="B15" s="49" t="str">
        <f>+VLOOKUP(C15,[9]Especificaciones!$J$4:$Q$168,8,0)</f>
        <v>CV.106.07</v>
      </c>
      <c r="C15" s="37" t="s">
        <v>45</v>
      </c>
      <c r="D15" s="32" t="str">
        <f>+VLOOKUP(C15,[9]Especificaciones!J16:$K$168,2,FALSE)</f>
        <v>m3</v>
      </c>
      <c r="E15" s="38"/>
      <c r="F15" s="39">
        <v>0</v>
      </c>
      <c r="G15" s="39"/>
      <c r="H15" s="39">
        <f t="shared" si="0"/>
        <v>0</v>
      </c>
      <c r="I15" s="39"/>
      <c r="J15" s="39">
        <v>0</v>
      </c>
      <c r="K15" s="39">
        <f t="shared" si="1"/>
        <v>0</v>
      </c>
      <c r="L15" s="39">
        <f t="shared" si="1"/>
        <v>0</v>
      </c>
      <c r="M15" s="39">
        <v>0</v>
      </c>
      <c r="N15" s="52">
        <f t="shared" si="2"/>
        <v>0</v>
      </c>
    </row>
    <row r="16" spans="2:17" s="26" customFormat="1" hidden="1" x14ac:dyDescent="0.25">
      <c r="B16" s="49" t="str">
        <f>+VLOOKUP(C16,[9]Especificaciones!$J$4:$Q$168,8,0)</f>
        <v>CR.552.02</v>
      </c>
      <c r="C16" s="37" t="s">
        <v>46</v>
      </c>
      <c r="D16" s="32" t="str">
        <f>+VLOOKUP(C16,[9]Especificaciones!J17:$K$168,2,FALSE)</f>
        <v>m3</v>
      </c>
      <c r="E16" s="38"/>
      <c r="F16" s="39">
        <v>0</v>
      </c>
      <c r="G16" s="39"/>
      <c r="H16" s="39">
        <f t="shared" si="0"/>
        <v>0</v>
      </c>
      <c r="I16" s="39"/>
      <c r="J16" s="39">
        <v>0</v>
      </c>
      <c r="K16" s="39">
        <f t="shared" si="1"/>
        <v>0</v>
      </c>
      <c r="L16" s="39">
        <f t="shared" si="1"/>
        <v>0</v>
      </c>
      <c r="M16" s="39">
        <v>0</v>
      </c>
      <c r="N16" s="52">
        <f t="shared" si="2"/>
        <v>0</v>
      </c>
    </row>
    <row r="17" spans="2:14" s="26" customFormat="1" hidden="1" x14ac:dyDescent="0.25">
      <c r="B17" s="49" t="str">
        <f>+VLOOKUP(C17,[9]Especificaciones!$J$4:$Q$168,8,0)</f>
        <v>CR.552.01</v>
      </c>
      <c r="C17" s="37" t="s">
        <v>47</v>
      </c>
      <c r="D17" s="32" t="str">
        <f>+VLOOKUP(C17,[9]Especificaciones!J18:$K$168,2,FALSE)</f>
        <v>m3</v>
      </c>
      <c r="E17" s="38"/>
      <c r="F17" s="39">
        <v>0</v>
      </c>
      <c r="G17" s="39"/>
      <c r="H17" s="39">
        <f t="shared" si="0"/>
        <v>0</v>
      </c>
      <c r="I17" s="39"/>
      <c r="J17" s="39">
        <v>0</v>
      </c>
      <c r="K17" s="39">
        <f t="shared" si="1"/>
        <v>0</v>
      </c>
      <c r="L17" s="39">
        <f t="shared" si="1"/>
        <v>0</v>
      </c>
      <c r="M17" s="39">
        <v>0</v>
      </c>
      <c r="N17" s="52">
        <f t="shared" si="2"/>
        <v>0</v>
      </c>
    </row>
    <row r="18" spans="2:14" s="26" customFormat="1" hidden="1" x14ac:dyDescent="0.25">
      <c r="B18" s="49" t="str">
        <f>+VLOOKUP(C18,[9]Especificaciones!$J$4:$Q$168,8,0)</f>
        <v>CR.552.03</v>
      </c>
      <c r="C18" s="37" t="s">
        <v>48</v>
      </c>
      <c r="D18" s="32" t="str">
        <f>+VLOOKUP(C18,[9]Especificaciones!J19:$K$168,2,FALSE)</f>
        <v>m3</v>
      </c>
      <c r="E18" s="39"/>
      <c r="F18" s="39">
        <v>0</v>
      </c>
      <c r="G18" s="39"/>
      <c r="H18" s="39">
        <f t="shared" si="0"/>
        <v>0</v>
      </c>
      <c r="I18" s="39"/>
      <c r="J18" s="39">
        <v>0</v>
      </c>
      <c r="K18" s="39">
        <f t="shared" si="1"/>
        <v>0</v>
      </c>
      <c r="L18" s="39">
        <f t="shared" si="1"/>
        <v>0</v>
      </c>
      <c r="M18" s="39">
        <v>0</v>
      </c>
      <c r="N18" s="52">
        <f t="shared" si="2"/>
        <v>0</v>
      </c>
    </row>
    <row r="19" spans="2:14" s="26" customFormat="1" hidden="1" x14ac:dyDescent="0.25">
      <c r="B19" s="49" t="str">
        <f>+VLOOKUP(C19,[9]Especificaciones!$J$4:$Q$168,8,0)</f>
        <v>CR.552.04</v>
      </c>
      <c r="C19" s="37" t="s">
        <v>49</v>
      </c>
      <c r="D19" s="32" t="str">
        <f>+VLOOKUP(C19,[9]Especificaciones!J20:$K$168,2,FALSE)</f>
        <v>m3</v>
      </c>
      <c r="E19" s="39"/>
      <c r="F19" s="39">
        <v>0</v>
      </c>
      <c r="G19" s="39"/>
      <c r="H19" s="39">
        <f t="shared" si="0"/>
        <v>0</v>
      </c>
      <c r="I19" s="39"/>
      <c r="J19" s="39">
        <v>0</v>
      </c>
      <c r="K19" s="39">
        <f t="shared" si="1"/>
        <v>0</v>
      </c>
      <c r="L19" s="39">
        <f t="shared" si="1"/>
        <v>0</v>
      </c>
      <c r="M19" s="39">
        <v>0</v>
      </c>
      <c r="N19" s="52">
        <f t="shared" si="2"/>
        <v>0</v>
      </c>
    </row>
    <row r="20" spans="2:14" s="26" customFormat="1" x14ac:dyDescent="0.25">
      <c r="B20" s="49" t="str">
        <f>+VLOOKUP(C20,[9]Especificaciones!$J$4:$Q$168,8,0)</f>
        <v xml:space="preserve">CR.701.01 </v>
      </c>
      <c r="C20" s="37" t="s">
        <v>50</v>
      </c>
      <c r="D20" s="32" t="str">
        <f>+VLOOKUP(C20,[9]Especificaciones!J21:$K$168,2,FALSE)</f>
        <v>t</v>
      </c>
      <c r="E20" s="39">
        <v>99</v>
      </c>
      <c r="F20" s="39">
        <v>119</v>
      </c>
      <c r="G20" s="39">
        <v>280</v>
      </c>
      <c r="H20" s="39">
        <f t="shared" si="0"/>
        <v>420</v>
      </c>
      <c r="I20" s="39">
        <v>99</v>
      </c>
      <c r="J20" s="39">
        <v>119</v>
      </c>
      <c r="K20" s="39">
        <v>450</v>
      </c>
      <c r="L20" s="39">
        <f t="shared" si="1"/>
        <v>658</v>
      </c>
      <c r="M20" s="39">
        <v>174797.28</v>
      </c>
      <c r="N20" s="52">
        <f t="shared" si="2"/>
        <v>78658776</v>
      </c>
    </row>
    <row r="21" spans="2:14" s="26" customFormat="1" hidden="1" x14ac:dyDescent="0.25">
      <c r="B21" s="49" t="str">
        <f>+VLOOKUP(C21,[9]Especificaciones!$J$4:$Q$168,8,0)</f>
        <v>S/N</v>
      </c>
      <c r="C21" s="37" t="s">
        <v>51</v>
      </c>
      <c r="D21" s="32" t="str">
        <f>+VLOOKUP(C21,[9]Especificaciones!J22:$K$168,2,FALSE)</f>
        <v>km</v>
      </c>
      <c r="E21" s="39"/>
      <c r="F21" s="39">
        <v>0</v>
      </c>
      <c r="G21" s="39"/>
      <c r="H21" s="39">
        <f t="shared" si="0"/>
        <v>0</v>
      </c>
      <c r="I21" s="39"/>
      <c r="J21" s="39">
        <v>0</v>
      </c>
      <c r="K21" s="39">
        <f t="shared" si="1"/>
        <v>0</v>
      </c>
      <c r="L21" s="39">
        <f t="shared" si="1"/>
        <v>0</v>
      </c>
      <c r="M21" s="39">
        <v>0</v>
      </c>
      <c r="N21" s="52">
        <f t="shared" si="2"/>
        <v>0</v>
      </c>
    </row>
    <row r="22" spans="2:14" s="26" customFormat="1" hidden="1" x14ac:dyDescent="0.25">
      <c r="B22" s="49" t="str">
        <f>+VLOOKUP(C22,[9]Especificaciones!$J$4:$Q$168,8,0)</f>
        <v>CR.602.09 (A)</v>
      </c>
      <c r="C22" s="37" t="s">
        <v>52</v>
      </c>
      <c r="D22" s="32" t="str">
        <f>+VLOOKUP(C22,[9]Especificaciones!J23:$K$168,2,FALSE)</f>
        <v>m</v>
      </c>
      <c r="E22" s="38"/>
      <c r="F22" s="39">
        <v>0</v>
      </c>
      <c r="G22" s="39"/>
      <c r="H22" s="39">
        <f t="shared" si="0"/>
        <v>0</v>
      </c>
      <c r="I22" s="39"/>
      <c r="J22" s="39">
        <v>0</v>
      </c>
      <c r="K22" s="39">
        <f t="shared" si="1"/>
        <v>0</v>
      </c>
      <c r="L22" s="39">
        <f t="shared" si="1"/>
        <v>0</v>
      </c>
      <c r="M22" s="39">
        <v>0</v>
      </c>
      <c r="N22" s="52">
        <f t="shared" si="2"/>
        <v>0</v>
      </c>
    </row>
    <row r="23" spans="2:14" s="26" customFormat="1" hidden="1" x14ac:dyDescent="0.25">
      <c r="B23" s="49" t="str">
        <f>+VLOOKUP(C23,[9]Especificaciones!$J$4:$Q$168,8,0)</f>
        <v>CR.602.09 (C)</v>
      </c>
      <c r="C23" s="37" t="s">
        <v>53</v>
      </c>
      <c r="D23" s="32" t="str">
        <f>+VLOOKUP(C23,[9]Especificaciones!J24:$K$168,2,FALSE)</f>
        <v>m</v>
      </c>
      <c r="E23" s="38"/>
      <c r="F23" s="39">
        <v>0</v>
      </c>
      <c r="G23" s="39"/>
      <c r="H23" s="39">
        <f t="shared" si="0"/>
        <v>0</v>
      </c>
      <c r="I23" s="39"/>
      <c r="J23" s="39">
        <v>0</v>
      </c>
      <c r="K23" s="39">
        <f t="shared" si="1"/>
        <v>0</v>
      </c>
      <c r="L23" s="39">
        <f t="shared" si="1"/>
        <v>0</v>
      </c>
      <c r="M23" s="39">
        <v>0</v>
      </c>
      <c r="N23" s="52">
        <f t="shared" si="2"/>
        <v>0</v>
      </c>
    </row>
    <row r="24" spans="2:14" s="26" customFormat="1" hidden="1" x14ac:dyDescent="0.25">
      <c r="B24" s="49" t="str">
        <f>+VLOOKUP(C24,[9]Especificaciones!$J$4:$Q$168,8,0)</f>
        <v>CR.602.09 (D)</v>
      </c>
      <c r="C24" s="37" t="s">
        <v>54</v>
      </c>
      <c r="D24" s="32" t="str">
        <f>+VLOOKUP(C24,[9]Especificaciones!J25:$K$168,2,FALSE)</f>
        <v>m</v>
      </c>
      <c r="E24" s="39"/>
      <c r="F24" s="39">
        <v>0</v>
      </c>
      <c r="G24" s="39"/>
      <c r="H24" s="39">
        <f t="shared" si="0"/>
        <v>0</v>
      </c>
      <c r="I24" s="39"/>
      <c r="J24" s="39">
        <v>0</v>
      </c>
      <c r="K24" s="39">
        <f t="shared" si="1"/>
        <v>0</v>
      </c>
      <c r="L24" s="39">
        <f t="shared" si="1"/>
        <v>0</v>
      </c>
      <c r="M24" s="39">
        <v>0</v>
      </c>
      <c r="N24" s="52">
        <f t="shared" si="2"/>
        <v>0</v>
      </c>
    </row>
    <row r="25" spans="2:14" s="26" customFormat="1" hidden="1" x14ac:dyDescent="0.25">
      <c r="B25" s="49" t="str">
        <f>+VLOOKUP(C25,[9]Especificaciones!$J$4:$Q$168,8,0)</f>
        <v>CR.602.09 (E)</v>
      </c>
      <c r="C25" s="37" t="s">
        <v>55</v>
      </c>
      <c r="D25" s="32" t="str">
        <f>+VLOOKUP(C25,[9]Especificaciones!J26:$K$168,2,FALSE)</f>
        <v>m</v>
      </c>
      <c r="E25" s="38"/>
      <c r="F25" s="39">
        <v>0</v>
      </c>
      <c r="G25" s="39"/>
      <c r="H25" s="39">
        <f t="shared" si="0"/>
        <v>0</v>
      </c>
      <c r="I25" s="39"/>
      <c r="J25" s="39">
        <v>0</v>
      </c>
      <c r="K25" s="39">
        <f t="shared" si="1"/>
        <v>0</v>
      </c>
      <c r="L25" s="39">
        <f t="shared" si="1"/>
        <v>0</v>
      </c>
      <c r="M25" s="39">
        <v>0</v>
      </c>
      <c r="N25" s="52">
        <f t="shared" si="2"/>
        <v>0</v>
      </c>
    </row>
    <row r="26" spans="2:14" s="26" customFormat="1" hidden="1" x14ac:dyDescent="0.25">
      <c r="B26" s="49" t="str">
        <f>+VLOOKUP(C26,[9]Especificaciones!$J$4:$Q$168,8,0)</f>
        <v>CR.602.09 (F)</v>
      </c>
      <c r="C26" s="37" t="s">
        <v>56</v>
      </c>
      <c r="D26" s="32" t="str">
        <f>+VLOOKUP(C26,[9]Especificaciones!J27:$K$168,2,FALSE)</f>
        <v>m</v>
      </c>
      <c r="E26" s="38"/>
      <c r="F26" s="39">
        <v>0</v>
      </c>
      <c r="G26" s="39"/>
      <c r="H26" s="39">
        <f t="shared" si="0"/>
        <v>0</v>
      </c>
      <c r="I26" s="39"/>
      <c r="J26" s="39">
        <v>0</v>
      </c>
      <c r="K26" s="39">
        <f t="shared" si="1"/>
        <v>0</v>
      </c>
      <c r="L26" s="39">
        <f t="shared" si="1"/>
        <v>0</v>
      </c>
      <c r="M26" s="39">
        <v>0</v>
      </c>
      <c r="N26" s="52">
        <f t="shared" si="2"/>
        <v>0</v>
      </c>
    </row>
    <row r="27" spans="2:14" s="26" customFormat="1" hidden="1" x14ac:dyDescent="0.25">
      <c r="B27" s="49" t="str">
        <f>+VLOOKUP(C27,[9]Especificaciones!$J$4:$Q$168,8,0)</f>
        <v>CR.602.09 (G)</v>
      </c>
      <c r="C27" s="37" t="s">
        <v>57</v>
      </c>
      <c r="D27" s="32" t="str">
        <f>+VLOOKUP(C27,[9]Especificaciones!J28:$K$168,2,FALSE)</f>
        <v>m</v>
      </c>
      <c r="E27" s="38"/>
      <c r="F27" s="39">
        <v>0</v>
      </c>
      <c r="G27" s="39"/>
      <c r="H27" s="39">
        <f t="shared" si="0"/>
        <v>0</v>
      </c>
      <c r="I27" s="39"/>
      <c r="J27" s="39">
        <v>0</v>
      </c>
      <c r="K27" s="39">
        <f t="shared" si="1"/>
        <v>0</v>
      </c>
      <c r="L27" s="39">
        <f t="shared" si="1"/>
        <v>0</v>
      </c>
      <c r="M27" s="39">
        <v>0</v>
      </c>
      <c r="N27" s="52">
        <f t="shared" si="2"/>
        <v>0</v>
      </c>
    </row>
    <row r="28" spans="2:14" s="26" customFormat="1" hidden="1" x14ac:dyDescent="0.25">
      <c r="B28" s="49" t="str">
        <f>+VLOOKUP(C28,[9]Especificaciones!$J$4:$Q$168,8,0)</f>
        <v>CR.602.09(H)</v>
      </c>
      <c r="C28" s="37" t="s">
        <v>58</v>
      </c>
      <c r="D28" s="32" t="str">
        <f>+VLOOKUP(C28,[9]Especificaciones!J29:$K$168,2,FALSE)</f>
        <v>m</v>
      </c>
      <c r="E28" s="39"/>
      <c r="F28" s="39">
        <v>0</v>
      </c>
      <c r="G28" s="39"/>
      <c r="H28" s="39">
        <f t="shared" si="0"/>
        <v>0</v>
      </c>
      <c r="I28" s="39"/>
      <c r="J28" s="39">
        <v>0</v>
      </c>
      <c r="K28" s="39">
        <f t="shared" si="1"/>
        <v>0</v>
      </c>
      <c r="L28" s="39">
        <f t="shared" si="1"/>
        <v>0</v>
      </c>
      <c r="M28" s="39">
        <v>0</v>
      </c>
      <c r="N28" s="52">
        <f t="shared" si="2"/>
        <v>0</v>
      </c>
    </row>
    <row r="29" spans="2:14" s="26" customFormat="1" hidden="1" x14ac:dyDescent="0.25">
      <c r="B29" s="49" t="str">
        <f>+VLOOKUP(C29,[9]Especificaciones!$J$4:$Q$168,8,0)</f>
        <v>CR.602.09 (H)</v>
      </c>
      <c r="C29" s="37" t="s">
        <v>59</v>
      </c>
      <c r="D29" s="32" t="str">
        <f>+VLOOKUP(C29,[9]Especificaciones!J30:$K$168,2,FALSE)</f>
        <v>m</v>
      </c>
      <c r="E29" s="39"/>
      <c r="F29" s="39">
        <v>0</v>
      </c>
      <c r="G29" s="39"/>
      <c r="H29" s="39">
        <f t="shared" si="0"/>
        <v>0</v>
      </c>
      <c r="I29" s="39"/>
      <c r="J29" s="39">
        <v>0</v>
      </c>
      <c r="K29" s="39">
        <f t="shared" si="1"/>
        <v>0</v>
      </c>
      <c r="L29" s="39">
        <f t="shared" si="1"/>
        <v>0</v>
      </c>
      <c r="M29" s="39">
        <v>0</v>
      </c>
      <c r="N29" s="52">
        <f t="shared" si="2"/>
        <v>0</v>
      </c>
    </row>
    <row r="30" spans="2:14" s="26" customFormat="1" hidden="1" x14ac:dyDescent="0.25">
      <c r="B30" s="49" t="str">
        <f>+VLOOKUP(C30,[9]Especificaciones!$J$4:$Q$168,8,0)</f>
        <v>CR.602.08</v>
      </c>
      <c r="C30" s="37" t="s">
        <v>60</v>
      </c>
      <c r="D30" s="32" t="str">
        <f>+VLOOKUP(C30,[9]Especificaciones!J31:$K$168,2,FALSE)</f>
        <v>m</v>
      </c>
      <c r="E30" s="39"/>
      <c r="F30" s="39">
        <v>0</v>
      </c>
      <c r="G30" s="39"/>
      <c r="H30" s="39">
        <f t="shared" si="0"/>
        <v>0</v>
      </c>
      <c r="I30" s="39"/>
      <c r="J30" s="39">
        <v>0</v>
      </c>
      <c r="K30" s="39">
        <f t="shared" si="1"/>
        <v>0</v>
      </c>
      <c r="L30" s="39">
        <f t="shared" si="1"/>
        <v>0</v>
      </c>
      <c r="M30" s="39">
        <v>0</v>
      </c>
      <c r="N30" s="52">
        <f t="shared" si="2"/>
        <v>0</v>
      </c>
    </row>
    <row r="31" spans="2:14" s="26" customFormat="1" hidden="1" x14ac:dyDescent="0.25">
      <c r="B31" s="49" t="str">
        <f>+VLOOKUP(C31,[9]Especificaciones!$J$4:$Q$168,8,0)</f>
        <v>CR.605.05</v>
      </c>
      <c r="C31" s="37" t="s">
        <v>61</v>
      </c>
      <c r="D31" s="32" t="str">
        <f>+VLOOKUP(C31,[9]Especificaciones!J32:$K$168,2,FALSE)</f>
        <v>m</v>
      </c>
      <c r="E31" s="39"/>
      <c r="F31" s="39">
        <v>0</v>
      </c>
      <c r="G31" s="39"/>
      <c r="H31" s="39">
        <f t="shared" si="0"/>
        <v>0</v>
      </c>
      <c r="I31" s="39"/>
      <c r="J31" s="39">
        <v>0</v>
      </c>
      <c r="K31" s="39">
        <f t="shared" si="1"/>
        <v>0</v>
      </c>
      <c r="L31" s="39">
        <f t="shared" si="1"/>
        <v>0</v>
      </c>
      <c r="M31" s="39">
        <v>0</v>
      </c>
      <c r="N31" s="52">
        <f t="shared" si="2"/>
        <v>0</v>
      </c>
    </row>
    <row r="32" spans="2:14" s="26" customFormat="1" hidden="1" x14ac:dyDescent="0.25">
      <c r="B32" s="49" t="str">
        <f>+VLOOKUP(C32,[9]Especificaciones!$J$4:$Q$168,8,0)</f>
        <v>CR.615.01</v>
      </c>
      <c r="C32" s="37" t="s">
        <v>62</v>
      </c>
      <c r="D32" s="32" t="str">
        <f>+VLOOKUP(C32,[9]Especificaciones!J33:$K$168,2,FALSE)</f>
        <v>m2</v>
      </c>
      <c r="E32" s="39"/>
      <c r="F32" s="39">
        <v>0</v>
      </c>
      <c r="G32" s="39"/>
      <c r="H32" s="39">
        <f t="shared" si="0"/>
        <v>0</v>
      </c>
      <c r="I32" s="39"/>
      <c r="J32" s="39">
        <v>0</v>
      </c>
      <c r="K32" s="39">
        <f t="shared" si="1"/>
        <v>0</v>
      </c>
      <c r="L32" s="39">
        <f t="shared" si="1"/>
        <v>0</v>
      </c>
      <c r="M32" s="39">
        <v>0</v>
      </c>
      <c r="N32" s="52">
        <f t="shared" si="2"/>
        <v>0</v>
      </c>
    </row>
    <row r="33" spans="2:14" s="26" customFormat="1" hidden="1" x14ac:dyDescent="0.25">
      <c r="B33" s="49" t="str">
        <f>+VLOOKUP(C33,[9]Especificaciones!$J$4:$Q$168,8,0)</f>
        <v>CR.608.04</v>
      </c>
      <c r="C33" s="37" t="s">
        <v>63</v>
      </c>
      <c r="D33" s="32" t="str">
        <f>+VLOOKUP(C33,[9]Especificaciones!J34:$K$168,2,FALSE)</f>
        <v>m2</v>
      </c>
      <c r="E33" s="39"/>
      <c r="F33" s="39">
        <v>0</v>
      </c>
      <c r="G33" s="39"/>
      <c r="H33" s="39">
        <f t="shared" si="0"/>
        <v>0</v>
      </c>
      <c r="I33" s="39"/>
      <c r="J33" s="39">
        <v>0</v>
      </c>
      <c r="K33" s="39">
        <f t="shared" si="1"/>
        <v>0</v>
      </c>
      <c r="L33" s="39">
        <f t="shared" si="1"/>
        <v>0</v>
      </c>
      <c r="M33" s="39">
        <v>0</v>
      </c>
      <c r="N33" s="52">
        <f t="shared" si="2"/>
        <v>0</v>
      </c>
    </row>
    <row r="34" spans="2:14" s="26" customFormat="1" hidden="1" x14ac:dyDescent="0.25">
      <c r="B34" s="49" t="str">
        <f>+VLOOKUP(C34,[9]Especificaciones!$J$4:$Q$168,8,0)</f>
        <v>CR.609.01</v>
      </c>
      <c r="C34" s="37" t="s">
        <v>64</v>
      </c>
      <c r="D34" s="32" t="str">
        <f>+VLOOKUP(C34,[9]Especificaciones!J35:$K$168,2,FALSE)</f>
        <v>m</v>
      </c>
      <c r="E34" s="39"/>
      <c r="F34" s="39">
        <v>0</v>
      </c>
      <c r="G34" s="39"/>
      <c r="H34" s="39">
        <f t="shared" si="0"/>
        <v>0</v>
      </c>
      <c r="I34" s="39"/>
      <c r="J34" s="39">
        <v>0</v>
      </c>
      <c r="K34" s="39">
        <f t="shared" si="1"/>
        <v>0</v>
      </c>
      <c r="L34" s="39">
        <f t="shared" si="1"/>
        <v>0</v>
      </c>
      <c r="M34" s="39">
        <v>0</v>
      </c>
      <c r="N34" s="52">
        <f t="shared" si="2"/>
        <v>0</v>
      </c>
    </row>
    <row r="35" spans="2:14" s="26" customFormat="1" hidden="1" x14ac:dyDescent="0.25">
      <c r="B35" s="49" t="str">
        <f>+VLOOKUP(C35,[9]Especificaciones!$J$4:$Q$168,8,0)</f>
        <v>CR.608.01</v>
      </c>
      <c r="C35" s="37" t="s">
        <v>65</v>
      </c>
      <c r="D35" s="32" t="str">
        <f>+VLOOKUP(C35,[9]Especificaciones!J36:$K$168,2,FALSE)</f>
        <v>m</v>
      </c>
      <c r="E35" s="39"/>
      <c r="F35" s="39">
        <v>0</v>
      </c>
      <c r="G35" s="39"/>
      <c r="H35" s="39">
        <f t="shared" si="0"/>
        <v>0</v>
      </c>
      <c r="I35" s="39"/>
      <c r="J35" s="39">
        <v>0</v>
      </c>
      <c r="K35" s="39">
        <f t="shared" si="1"/>
        <v>0</v>
      </c>
      <c r="L35" s="39">
        <f t="shared" si="1"/>
        <v>0</v>
      </c>
      <c r="M35" s="39">
        <v>0</v>
      </c>
      <c r="N35" s="52">
        <f t="shared" si="2"/>
        <v>0</v>
      </c>
    </row>
    <row r="36" spans="2:14" s="26" customFormat="1" hidden="1" x14ac:dyDescent="0.25">
      <c r="B36" s="49" t="str">
        <f>+VLOOKUP(C36,[9]Especificaciones!$J$4:$Q$168,8,0)</f>
        <v>CR.609.03</v>
      </c>
      <c r="C36" s="37" t="s">
        <v>66</v>
      </c>
      <c r="D36" s="32" t="str">
        <f>+VLOOKUP(C36,[9]Especificaciones!J37:$K$168,2,FALSE)</f>
        <v>m</v>
      </c>
      <c r="E36" s="39"/>
      <c r="F36" s="39">
        <v>0</v>
      </c>
      <c r="G36" s="39"/>
      <c r="H36" s="39">
        <f t="shared" si="0"/>
        <v>0</v>
      </c>
      <c r="I36" s="39"/>
      <c r="J36" s="39">
        <v>0</v>
      </c>
      <c r="K36" s="39">
        <f t="shared" si="1"/>
        <v>0</v>
      </c>
      <c r="L36" s="39">
        <f t="shared" si="1"/>
        <v>0</v>
      </c>
      <c r="M36" s="39">
        <v>0</v>
      </c>
      <c r="N36" s="52">
        <f t="shared" si="2"/>
        <v>0</v>
      </c>
    </row>
    <row r="37" spans="2:14" s="26" customFormat="1" hidden="1" x14ac:dyDescent="0.25">
      <c r="B37" s="49" t="str">
        <f>+VLOOKUP(C37,[9]Especificaciones!$J$4:$Q$168,8,0)</f>
        <v>CR.554.01</v>
      </c>
      <c r="C37" s="37" t="s">
        <v>67</v>
      </c>
      <c r="D37" s="32" t="str">
        <f>+VLOOKUP(C37,[9]Especificaciones!J38:$K$168,2,FALSE)</f>
        <v>kg</v>
      </c>
      <c r="E37" s="39"/>
      <c r="F37" s="39">
        <v>0</v>
      </c>
      <c r="G37" s="39"/>
      <c r="H37" s="39">
        <f t="shared" si="0"/>
        <v>0</v>
      </c>
      <c r="I37" s="39"/>
      <c r="J37" s="39">
        <v>0</v>
      </c>
      <c r="K37" s="39">
        <f t="shared" si="1"/>
        <v>0</v>
      </c>
      <c r="L37" s="39">
        <f t="shared" si="1"/>
        <v>0</v>
      </c>
      <c r="M37" s="39">
        <v>0</v>
      </c>
      <c r="N37" s="52">
        <f t="shared" si="2"/>
        <v>0</v>
      </c>
    </row>
    <row r="38" spans="2:14" s="26" customFormat="1" hidden="1" x14ac:dyDescent="0.25">
      <c r="B38" s="49" t="str">
        <f>+VLOOKUP(C38,[9]Especificaciones!$J$4:$Q$168,8,0)</f>
        <v>CR.709.01</v>
      </c>
      <c r="C38" s="37" t="s">
        <v>68</v>
      </c>
      <c r="D38" s="32" t="str">
        <f>+VLOOKUP(C38,[9]Especificaciones!J39:$K$168,2,FALSE)</f>
        <v>kg</v>
      </c>
      <c r="E38" s="39"/>
      <c r="F38" s="39">
        <v>0</v>
      </c>
      <c r="G38" s="39"/>
      <c r="H38" s="39">
        <f t="shared" si="0"/>
        <v>0</v>
      </c>
      <c r="I38" s="39"/>
      <c r="J38" s="39">
        <v>0</v>
      </c>
      <c r="K38" s="39">
        <f t="shared" si="1"/>
        <v>0</v>
      </c>
      <c r="L38" s="39">
        <f t="shared" si="1"/>
        <v>0</v>
      </c>
      <c r="M38" s="39">
        <v>0</v>
      </c>
      <c r="N38" s="52">
        <f t="shared" si="2"/>
        <v>0</v>
      </c>
    </row>
    <row r="39" spans="2:14" s="26" customFormat="1" hidden="1" x14ac:dyDescent="0.25">
      <c r="B39" s="49" t="str">
        <f>+VLOOKUP(C39,[9]Especificaciones!$J$4:$Q$168,8,0)</f>
        <v>CR.714.01</v>
      </c>
      <c r="C39" s="37" t="s">
        <v>69</v>
      </c>
      <c r="D39" s="32" t="str">
        <f>+VLOOKUP(C39,[9]Especificaciones!J40:$K$168,2,FALSE)</f>
        <v>m2</v>
      </c>
      <c r="E39" s="39"/>
      <c r="F39" s="39">
        <v>0</v>
      </c>
      <c r="G39" s="39"/>
      <c r="H39" s="39">
        <f t="shared" si="0"/>
        <v>0</v>
      </c>
      <c r="I39" s="39"/>
      <c r="J39" s="39">
        <v>0</v>
      </c>
      <c r="K39" s="39">
        <f t="shared" si="1"/>
        <v>0</v>
      </c>
      <c r="L39" s="39">
        <f t="shared" si="1"/>
        <v>0</v>
      </c>
      <c r="M39" s="39">
        <v>0</v>
      </c>
      <c r="N39" s="52">
        <f t="shared" si="2"/>
        <v>0</v>
      </c>
    </row>
    <row r="40" spans="2:14" s="26" customFormat="1" hidden="1" x14ac:dyDescent="0.25">
      <c r="B40" s="49" t="str">
        <f>+VLOOKUP(C40,[9]Especificaciones!$J$4:$Q$168,8,0)</f>
        <v>CR.202.04 (A)</v>
      </c>
      <c r="C40" s="37" t="s">
        <v>70</v>
      </c>
      <c r="D40" s="32" t="str">
        <f>+VLOOKUP(C40,[9]Especificaciones!J41:$K$168,2,FALSE)</f>
        <v>u</v>
      </c>
      <c r="E40" s="39"/>
      <c r="F40" s="39">
        <v>0</v>
      </c>
      <c r="G40" s="39"/>
      <c r="H40" s="39">
        <f t="shared" si="0"/>
        <v>0</v>
      </c>
      <c r="I40" s="39"/>
      <c r="J40" s="39">
        <v>0</v>
      </c>
      <c r="K40" s="39">
        <f t="shared" si="1"/>
        <v>0</v>
      </c>
      <c r="L40" s="39">
        <f t="shared" si="1"/>
        <v>0</v>
      </c>
      <c r="M40" s="39">
        <v>0</v>
      </c>
      <c r="N40" s="52">
        <f t="shared" si="2"/>
        <v>0</v>
      </c>
    </row>
    <row r="41" spans="2:14" s="26" customFormat="1" hidden="1" x14ac:dyDescent="0.25">
      <c r="B41" s="49" t="str">
        <f>+VLOOKUP(C41,[9]Especificaciones!$J$4:$Q$168,8,0)</f>
        <v>CR.202.04 (B)</v>
      </c>
      <c r="C41" s="37" t="s">
        <v>71</v>
      </c>
      <c r="D41" s="32" t="str">
        <f>+VLOOKUP(C41,[9]Especificaciones!J42:$K$168,2,FALSE)</f>
        <v>u</v>
      </c>
      <c r="E41" s="39"/>
      <c r="F41" s="39">
        <v>0</v>
      </c>
      <c r="G41" s="39"/>
      <c r="H41" s="39">
        <f t="shared" si="0"/>
        <v>0</v>
      </c>
      <c r="I41" s="39"/>
      <c r="J41" s="39">
        <v>0</v>
      </c>
      <c r="K41" s="39">
        <f t="shared" si="1"/>
        <v>0</v>
      </c>
      <c r="L41" s="39">
        <f t="shared" si="1"/>
        <v>0</v>
      </c>
      <c r="M41" s="39">
        <v>0</v>
      </c>
      <c r="N41" s="52">
        <f t="shared" si="2"/>
        <v>0</v>
      </c>
    </row>
    <row r="42" spans="2:14" s="26" customFormat="1" hidden="1" x14ac:dyDescent="0.25">
      <c r="B42" s="49" t="str">
        <f>+VLOOKUP(C42,[9]Especificaciones!$J$4:$Q$168,8,0)</f>
        <v>CR.202.04 (C)</v>
      </c>
      <c r="C42" s="37" t="s">
        <v>72</v>
      </c>
      <c r="D42" s="32" t="str">
        <f>+VLOOKUP(C42,[9]Especificaciones!J43:$K$168,2,FALSE)</f>
        <v>u</v>
      </c>
      <c r="E42" s="39"/>
      <c r="F42" s="39">
        <v>0</v>
      </c>
      <c r="G42" s="39"/>
      <c r="H42" s="39">
        <f t="shared" si="0"/>
        <v>0</v>
      </c>
      <c r="I42" s="39"/>
      <c r="J42" s="39">
        <v>0</v>
      </c>
      <c r="K42" s="39">
        <f t="shared" si="1"/>
        <v>0</v>
      </c>
      <c r="L42" s="39">
        <f t="shared" si="1"/>
        <v>0</v>
      </c>
      <c r="M42" s="39">
        <v>0</v>
      </c>
      <c r="N42" s="52">
        <f t="shared" si="2"/>
        <v>0</v>
      </c>
    </row>
    <row r="43" spans="2:14" s="26" customFormat="1" hidden="1" x14ac:dyDescent="0.25">
      <c r="B43" s="49" t="str">
        <f>+VLOOKUP(C43,[9]Especificaciones!$J$4:$Q$168,8,0)</f>
        <v>M634(1)1</v>
      </c>
      <c r="C43" s="37" t="s">
        <v>73</v>
      </c>
      <c r="D43" s="32" t="str">
        <f>+VLOOKUP(C43,[9]Especificaciones!J44:$K$168,2,FALSE)</f>
        <v>u</v>
      </c>
      <c r="E43" s="38"/>
      <c r="F43" s="39">
        <v>0</v>
      </c>
      <c r="G43" s="39"/>
      <c r="H43" s="39">
        <f t="shared" si="0"/>
        <v>0</v>
      </c>
      <c r="I43" s="39"/>
      <c r="J43" s="39">
        <v>0</v>
      </c>
      <c r="K43" s="39">
        <f t="shared" si="1"/>
        <v>0</v>
      </c>
      <c r="L43" s="39">
        <f t="shared" si="1"/>
        <v>0</v>
      </c>
      <c r="M43" s="39">
        <v>0</v>
      </c>
      <c r="N43" s="52">
        <f t="shared" si="2"/>
        <v>0</v>
      </c>
    </row>
    <row r="44" spans="2:14" s="26" customFormat="1" hidden="1" x14ac:dyDescent="0.25">
      <c r="B44" s="49" t="str">
        <f>+VLOOKUP(C44,[9]Especificaciones!$J$4:$Q$168,8,0)</f>
        <v>M634(1)2</v>
      </c>
      <c r="C44" s="37" t="s">
        <v>74</v>
      </c>
      <c r="D44" s="32" t="str">
        <f>+VLOOKUP(C44,[9]Especificaciones!J45:$K$168,2,FALSE)</f>
        <v>u</v>
      </c>
      <c r="E44" s="38"/>
      <c r="F44" s="39">
        <v>0</v>
      </c>
      <c r="G44" s="39"/>
      <c r="H44" s="39">
        <f t="shared" si="0"/>
        <v>0</v>
      </c>
      <c r="I44" s="39"/>
      <c r="J44" s="39">
        <v>0</v>
      </c>
      <c r="K44" s="39">
        <f t="shared" si="1"/>
        <v>0</v>
      </c>
      <c r="L44" s="39">
        <f t="shared" si="1"/>
        <v>0</v>
      </c>
      <c r="M44" s="39">
        <v>0</v>
      </c>
      <c r="N44" s="52">
        <f t="shared" si="2"/>
        <v>0</v>
      </c>
    </row>
    <row r="45" spans="2:14" s="26" customFormat="1" hidden="1" x14ac:dyDescent="0.25">
      <c r="B45" s="49" t="str">
        <f>+VLOOKUP(C45,[9]Especificaciones!$J$4:$Q$168,8,0)</f>
        <v>M634(1)3</v>
      </c>
      <c r="C45" s="37" t="s">
        <v>75</v>
      </c>
      <c r="D45" s="32" t="str">
        <f>+VLOOKUP(C45,[9]Especificaciones!J46:$K$168,2,FALSE)</f>
        <v>u</v>
      </c>
      <c r="E45" s="38"/>
      <c r="F45" s="39">
        <v>0</v>
      </c>
      <c r="G45" s="39"/>
      <c r="H45" s="39">
        <f t="shared" si="0"/>
        <v>0</v>
      </c>
      <c r="I45" s="39"/>
      <c r="J45" s="39">
        <v>0</v>
      </c>
      <c r="K45" s="39">
        <f t="shared" si="1"/>
        <v>0</v>
      </c>
      <c r="L45" s="39">
        <f t="shared" si="1"/>
        <v>0</v>
      </c>
      <c r="M45" s="39">
        <v>0</v>
      </c>
      <c r="N45" s="52">
        <f t="shared" si="2"/>
        <v>0</v>
      </c>
    </row>
    <row r="46" spans="2:14" s="26" customFormat="1" hidden="1" x14ac:dyDescent="0.25">
      <c r="B46" s="49" t="str">
        <f>+VLOOKUP(C46,[9]Especificaciones!$J$4:$Q$168,8,0)</f>
        <v>M634(1)4</v>
      </c>
      <c r="C46" s="37" t="s">
        <v>76</v>
      </c>
      <c r="D46" s="32" t="str">
        <f>+VLOOKUP(C46,[9]Especificaciones!J47:$K$168,2,FALSE)</f>
        <v>u</v>
      </c>
      <c r="E46" s="38"/>
      <c r="F46" s="39">
        <v>0</v>
      </c>
      <c r="G46" s="39"/>
      <c r="H46" s="39">
        <f t="shared" si="0"/>
        <v>0</v>
      </c>
      <c r="I46" s="39"/>
      <c r="J46" s="39">
        <v>0</v>
      </c>
      <c r="K46" s="39">
        <f t="shared" si="1"/>
        <v>0</v>
      </c>
      <c r="L46" s="39">
        <f t="shared" si="1"/>
        <v>0</v>
      </c>
      <c r="M46" s="39">
        <v>0</v>
      </c>
      <c r="N46" s="52">
        <f t="shared" si="2"/>
        <v>0</v>
      </c>
    </row>
    <row r="47" spans="2:14" s="26" customFormat="1" hidden="1" x14ac:dyDescent="0.25">
      <c r="B47" s="49" t="str">
        <f>+VLOOKUP(C47,[9]Especificaciones!$J$4:$Q$168,8,0)</f>
        <v>CR.253.02</v>
      </c>
      <c r="C47" s="37" t="s">
        <v>77</v>
      </c>
      <c r="D47" s="32" t="str">
        <f>+VLOOKUP(C47,[9]Especificaciones!J48:$K$168,2,FALSE)</f>
        <v>m3</v>
      </c>
      <c r="E47" s="38"/>
      <c r="F47" s="39">
        <v>0</v>
      </c>
      <c r="G47" s="39"/>
      <c r="H47" s="39">
        <f t="shared" si="0"/>
        <v>0</v>
      </c>
      <c r="I47" s="39"/>
      <c r="J47" s="39">
        <v>0</v>
      </c>
      <c r="K47" s="39">
        <f t="shared" si="1"/>
        <v>0</v>
      </c>
      <c r="L47" s="39">
        <f t="shared" si="1"/>
        <v>0</v>
      </c>
      <c r="M47" s="39">
        <v>0</v>
      </c>
      <c r="N47" s="52">
        <f t="shared" si="2"/>
        <v>0</v>
      </c>
    </row>
    <row r="48" spans="2:14" s="26" customFormat="1" hidden="1" x14ac:dyDescent="0.25">
      <c r="B48" s="49" t="str">
        <f>+VLOOKUP(C48,[9]Especificaciones!$J$4:$Q$168,8,0)</f>
        <v>CR 253.03</v>
      </c>
      <c r="C48" s="37" t="s">
        <v>78</v>
      </c>
      <c r="D48" s="32" t="str">
        <f>+VLOOKUP(C48,[9]Especificaciones!J49:$K$168,2,FALSE)</f>
        <v>m3</v>
      </c>
      <c r="E48" s="38"/>
      <c r="F48" s="39">
        <v>0</v>
      </c>
      <c r="G48" s="39"/>
      <c r="H48" s="39">
        <f t="shared" si="0"/>
        <v>0</v>
      </c>
      <c r="I48" s="39"/>
      <c r="J48" s="39">
        <v>0</v>
      </c>
      <c r="K48" s="39">
        <f t="shared" si="1"/>
        <v>0</v>
      </c>
      <c r="L48" s="39">
        <f t="shared" si="1"/>
        <v>0</v>
      </c>
      <c r="M48" s="39">
        <v>0</v>
      </c>
      <c r="N48" s="52">
        <f t="shared" si="2"/>
        <v>0</v>
      </c>
    </row>
    <row r="49" spans="2:14" s="26" customFormat="1" hidden="1" x14ac:dyDescent="0.25">
      <c r="B49" s="49" t="str">
        <f>+VLOOKUP(C49,[9]Especificaciones!$J$4:$Q$168,8,0)</f>
        <v>CR.253.04 (A)</v>
      </c>
      <c r="C49" s="37" t="s">
        <v>79</v>
      </c>
      <c r="D49" s="32" t="str">
        <f>+VLOOKUP(C49,[9]Especificaciones!J50:$K$168,2,FALSE)</f>
        <v>m3</v>
      </c>
      <c r="E49" s="38"/>
      <c r="F49" s="39">
        <v>0</v>
      </c>
      <c r="G49" s="39"/>
      <c r="H49" s="39">
        <f t="shared" si="0"/>
        <v>0</v>
      </c>
      <c r="I49" s="39"/>
      <c r="J49" s="39">
        <v>0</v>
      </c>
      <c r="K49" s="39">
        <f t="shared" si="1"/>
        <v>0</v>
      </c>
      <c r="L49" s="39">
        <f t="shared" si="1"/>
        <v>0</v>
      </c>
      <c r="M49" s="39">
        <v>0</v>
      </c>
      <c r="N49" s="52">
        <f t="shared" si="2"/>
        <v>0</v>
      </c>
    </row>
    <row r="50" spans="2:14" s="26" customFormat="1" hidden="1" x14ac:dyDescent="0.25">
      <c r="B50" s="49" t="str">
        <f>+VLOOKUP(C50,[9]Especificaciones!$J$4:$Q$168,8,0)</f>
        <v>CR.253.04 (B)</v>
      </c>
      <c r="C50" s="37" t="s">
        <v>80</v>
      </c>
      <c r="D50" s="32" t="str">
        <f>+VLOOKUP(C50,[9]Especificaciones!J51:$K$168,2,FALSE)</f>
        <v>m3</v>
      </c>
      <c r="E50" s="38"/>
      <c r="F50" s="39">
        <v>0</v>
      </c>
      <c r="G50" s="39"/>
      <c r="H50" s="39">
        <f t="shared" si="0"/>
        <v>0</v>
      </c>
      <c r="I50" s="39"/>
      <c r="J50" s="39">
        <v>0</v>
      </c>
      <c r="K50" s="39">
        <f t="shared" si="1"/>
        <v>0</v>
      </c>
      <c r="L50" s="39">
        <f t="shared" si="1"/>
        <v>0</v>
      </c>
      <c r="M50" s="39">
        <v>0</v>
      </c>
      <c r="N50" s="52">
        <f t="shared" si="2"/>
        <v>0</v>
      </c>
    </row>
    <row r="51" spans="2:14" s="26" customFormat="1" hidden="1" x14ac:dyDescent="0.25">
      <c r="B51" s="49" t="str">
        <f>+VLOOKUP(C51,[9]Especificaciones!$J$4:$Q$168,8,0)</f>
        <v>CR.253.04 (C)</v>
      </c>
      <c r="C51" s="37" t="s">
        <v>81</v>
      </c>
      <c r="D51" s="32" t="str">
        <f>+VLOOKUP(C51,[9]Especificaciones!J52:$K$168,2,FALSE)</f>
        <v>m3</v>
      </c>
      <c r="E51" s="38"/>
      <c r="F51" s="39">
        <v>0</v>
      </c>
      <c r="G51" s="39"/>
      <c r="H51" s="39">
        <f t="shared" si="0"/>
        <v>0</v>
      </c>
      <c r="I51" s="39"/>
      <c r="J51" s="39">
        <v>0</v>
      </c>
      <c r="K51" s="39">
        <f t="shared" si="1"/>
        <v>0</v>
      </c>
      <c r="L51" s="39">
        <f t="shared" si="1"/>
        <v>0</v>
      </c>
      <c r="M51" s="39">
        <v>0</v>
      </c>
      <c r="N51" s="52">
        <f t="shared" si="2"/>
        <v>0</v>
      </c>
    </row>
    <row r="52" spans="2:14" s="26" customFormat="1" hidden="1" x14ac:dyDescent="0.25">
      <c r="B52" s="49" t="str">
        <f>+VLOOKUP(C52,[9]Especificaciones!$J$4:$Q$168,8,0)</f>
        <v>CR.259.02</v>
      </c>
      <c r="C52" s="37" t="s">
        <v>82</v>
      </c>
      <c r="D52" s="32" t="str">
        <f>+VLOOKUP(C52,[9]Especificaciones!J53:$K$168,2,FALSE)</f>
        <v>m2</v>
      </c>
      <c r="E52" s="39"/>
      <c r="F52" s="39">
        <v>0</v>
      </c>
      <c r="G52" s="39"/>
      <c r="H52" s="39">
        <f t="shared" si="0"/>
        <v>0</v>
      </c>
      <c r="I52" s="39"/>
      <c r="J52" s="39">
        <v>0</v>
      </c>
      <c r="K52" s="39">
        <f t="shared" si="1"/>
        <v>0</v>
      </c>
      <c r="L52" s="39">
        <f t="shared" si="1"/>
        <v>0</v>
      </c>
      <c r="M52" s="39">
        <v>0</v>
      </c>
      <c r="N52" s="52">
        <f t="shared" si="2"/>
        <v>0</v>
      </c>
    </row>
    <row r="53" spans="2:14" s="26" customFormat="1" hidden="1" x14ac:dyDescent="0.25">
      <c r="B53" s="49" t="str">
        <f>+VLOOKUP(C53,[9]Especificaciones!$J$4:$Q$168,8,0)</f>
        <v>CR.258.03</v>
      </c>
      <c r="C53" s="37" t="s">
        <v>83</v>
      </c>
      <c r="D53" s="32" t="str">
        <f>+VLOOKUP(C53,[9]Especificaciones!J54:$K$168,2,FALSE)</f>
        <v>m3</v>
      </c>
      <c r="E53" s="39"/>
      <c r="F53" s="39">
        <v>0</v>
      </c>
      <c r="G53" s="39"/>
      <c r="H53" s="39">
        <f t="shared" si="0"/>
        <v>0</v>
      </c>
      <c r="I53" s="39"/>
      <c r="J53" s="39">
        <v>0</v>
      </c>
      <c r="K53" s="39">
        <f t="shared" si="1"/>
        <v>0</v>
      </c>
      <c r="L53" s="39">
        <f t="shared" si="1"/>
        <v>0</v>
      </c>
      <c r="M53" s="39">
        <v>0</v>
      </c>
      <c r="N53" s="52">
        <f t="shared" si="2"/>
        <v>0</v>
      </c>
    </row>
    <row r="54" spans="2:14" s="26" customFormat="1" hidden="1" x14ac:dyDescent="0.25">
      <c r="B54" s="49" t="str">
        <f>+VLOOKUP(C54,[9]Especificaciones!$J$4:$Q$168,8,0)</f>
        <v>CR.259.01</v>
      </c>
      <c r="C54" s="37" t="s">
        <v>84</v>
      </c>
      <c r="D54" s="32" t="str">
        <f>+VLOOKUP(C54,[9]Especificaciones!J55:$K$168,2,FALSE)</f>
        <v>m</v>
      </c>
      <c r="E54" s="39"/>
      <c r="F54" s="39">
        <v>0</v>
      </c>
      <c r="G54" s="39"/>
      <c r="H54" s="39">
        <f t="shared" si="0"/>
        <v>0</v>
      </c>
      <c r="I54" s="39"/>
      <c r="J54" s="39">
        <v>0</v>
      </c>
      <c r="K54" s="39">
        <f t="shared" si="1"/>
        <v>0</v>
      </c>
      <c r="L54" s="39">
        <f t="shared" si="1"/>
        <v>0</v>
      </c>
      <c r="M54" s="39">
        <v>0</v>
      </c>
      <c r="N54" s="52">
        <f t="shared" si="2"/>
        <v>0</v>
      </c>
    </row>
    <row r="55" spans="2:14" s="26" customFormat="1" ht="38.25" hidden="1" x14ac:dyDescent="0.25">
      <c r="B55" s="49" t="str">
        <f>+VLOOKUP(C55,[9]Especificaciones!$J$4:$Q$168,8,0)</f>
        <v>CR.610.02</v>
      </c>
      <c r="C55" s="37" t="s">
        <v>85</v>
      </c>
      <c r="D55" s="32" t="str">
        <f>+VLOOKUP(C55,[9]Especificaciones!J56:$K$168,2,FALSE)</f>
        <v>m</v>
      </c>
      <c r="E55" s="39"/>
      <c r="F55" s="39">
        <v>0</v>
      </c>
      <c r="G55" s="39"/>
      <c r="H55" s="39">
        <f t="shared" si="0"/>
        <v>0</v>
      </c>
      <c r="I55" s="39"/>
      <c r="J55" s="39">
        <v>0</v>
      </c>
      <c r="K55" s="39">
        <f t="shared" si="1"/>
        <v>0</v>
      </c>
      <c r="L55" s="39">
        <f t="shared" si="1"/>
        <v>0</v>
      </c>
      <c r="M55" s="39">
        <v>0</v>
      </c>
      <c r="N55" s="52">
        <f t="shared" si="2"/>
        <v>0</v>
      </c>
    </row>
    <row r="56" spans="2:14" s="26" customFormat="1" hidden="1" x14ac:dyDescent="0.25">
      <c r="B56" s="49" t="str">
        <f>+VLOOKUP(C56,[9]Especificaciones!$J$4:$Q$168,8,0)</f>
        <v>CR.256.01</v>
      </c>
      <c r="C56" s="37" t="s">
        <v>86</v>
      </c>
      <c r="D56" s="32" t="str">
        <f>+VLOOKUP(C56,[9]Especificaciones!J57:$K$168,2,FALSE)</f>
        <v>m</v>
      </c>
      <c r="E56" s="39"/>
      <c r="F56" s="39">
        <v>0</v>
      </c>
      <c r="G56" s="39"/>
      <c r="H56" s="39">
        <f t="shared" si="0"/>
        <v>0</v>
      </c>
      <c r="I56" s="39"/>
      <c r="J56" s="39">
        <v>0</v>
      </c>
      <c r="K56" s="39">
        <f t="shared" si="1"/>
        <v>0</v>
      </c>
      <c r="L56" s="39">
        <f t="shared" si="1"/>
        <v>0</v>
      </c>
      <c r="M56" s="39">
        <v>0</v>
      </c>
      <c r="N56" s="52">
        <f t="shared" si="2"/>
        <v>0</v>
      </c>
    </row>
    <row r="57" spans="2:14" s="26" customFormat="1" x14ac:dyDescent="0.25">
      <c r="B57" s="49" t="str">
        <f>+VLOOKUP(C57,[9]Especificaciones!$J$4:$Q$168,8,0)</f>
        <v xml:space="preserve">M403(1) A </v>
      </c>
      <c r="C57" s="37" t="s">
        <v>87</v>
      </c>
      <c r="D57" s="32" t="str">
        <f>+VLOOKUP(C57,[9]Especificaciones!J58:$K$168,2,FALSE)</f>
        <v>km</v>
      </c>
      <c r="E57" s="38">
        <v>45</v>
      </c>
      <c r="F57" s="39">
        <v>54</v>
      </c>
      <c r="G57" s="39">
        <v>10</v>
      </c>
      <c r="H57" s="39">
        <f t="shared" si="0"/>
        <v>15</v>
      </c>
      <c r="I57" s="39">
        <v>45</v>
      </c>
      <c r="J57" s="39">
        <v>54</v>
      </c>
      <c r="K57" s="39">
        <f t="shared" si="1"/>
        <v>100</v>
      </c>
      <c r="L57" s="39">
        <f t="shared" si="1"/>
        <v>123</v>
      </c>
      <c r="M57" s="39">
        <v>1213455</v>
      </c>
      <c r="N57" s="52">
        <f t="shared" si="2"/>
        <v>121345500</v>
      </c>
    </row>
    <row r="58" spans="2:14" s="26" customFormat="1" x14ac:dyDescent="0.25">
      <c r="B58" s="49" t="str">
        <f>+VLOOKUP(C58,[9]Especificaciones!$J$4:$Q$168,8,0)</f>
        <v>M-41 (A2)</v>
      </c>
      <c r="C58" s="37" t="s">
        <v>88</v>
      </c>
      <c r="D58" s="32" t="str">
        <f>+VLOOKUP(C58,[9]Especificaciones!J59:$K$168,2,FALSE)</f>
        <v>t</v>
      </c>
      <c r="E58" s="38">
        <v>2400</v>
      </c>
      <c r="F58" s="39">
        <v>2880</v>
      </c>
      <c r="G58" s="39">
        <v>4400</v>
      </c>
      <c r="H58" s="39">
        <f t="shared" si="0"/>
        <v>6600</v>
      </c>
      <c r="I58" s="39">
        <v>3269</v>
      </c>
      <c r="J58" s="39">
        <v>4500</v>
      </c>
      <c r="K58" s="39">
        <v>9000</v>
      </c>
      <c r="L58" s="39">
        <f t="shared" si="1"/>
        <v>13980</v>
      </c>
      <c r="M58" s="39">
        <v>84324.98</v>
      </c>
      <c r="N58" s="52">
        <f t="shared" si="2"/>
        <v>758924820</v>
      </c>
    </row>
    <row r="59" spans="2:14" s="26" customFormat="1" x14ac:dyDescent="0.25">
      <c r="B59" s="49" t="str">
        <f>+VLOOKUP(C59,[9]Especificaciones!$J$4:$Q$168,8,0)</f>
        <v>M41(A)</v>
      </c>
      <c r="C59" s="37" t="s">
        <v>89</v>
      </c>
      <c r="D59" s="32" t="str">
        <f>+VLOOKUP(C59,[9]Especificaciones!J60:$K$168,2,FALSE)</f>
        <v>t</v>
      </c>
      <c r="E59" s="39">
        <v>3500</v>
      </c>
      <c r="F59" s="39">
        <v>4200</v>
      </c>
      <c r="G59" s="39">
        <v>3500</v>
      </c>
      <c r="H59" s="39">
        <f t="shared" si="0"/>
        <v>5250</v>
      </c>
      <c r="I59" s="39">
        <v>3500</v>
      </c>
      <c r="J59" s="39">
        <v>3500</v>
      </c>
      <c r="K59" s="39">
        <v>9500</v>
      </c>
      <c r="L59" s="39">
        <f t="shared" si="1"/>
        <v>12950</v>
      </c>
      <c r="M59" s="39">
        <v>84324.98</v>
      </c>
      <c r="N59" s="52">
        <f t="shared" si="2"/>
        <v>801087310</v>
      </c>
    </row>
    <row r="60" spans="2:14" s="26" customFormat="1" x14ac:dyDescent="0.25">
      <c r="B60" s="49" t="str">
        <f>+VLOOKUP(C60,[9]Especificaciones!$J$4:$Q$168,8,0)</f>
        <v>CR415.01</v>
      </c>
      <c r="C60" s="37" t="s">
        <v>90</v>
      </c>
      <c r="D60" s="32" t="str">
        <f>+VLOOKUP(C60,[9]Especificaciones!J61:$K$168,2,FALSE)</f>
        <v>m3</v>
      </c>
      <c r="E60" s="38">
        <v>750</v>
      </c>
      <c r="F60" s="39">
        <v>900</v>
      </c>
      <c r="G60" s="39">
        <v>2100</v>
      </c>
      <c r="H60" s="39">
        <f t="shared" si="0"/>
        <v>3150</v>
      </c>
      <c r="I60" s="39">
        <v>750</v>
      </c>
      <c r="J60" s="39">
        <v>900</v>
      </c>
      <c r="K60" s="39">
        <f t="shared" si="1"/>
        <v>3600</v>
      </c>
      <c r="L60" s="39">
        <f t="shared" si="1"/>
        <v>4950</v>
      </c>
      <c r="M60" s="39">
        <v>6138</v>
      </c>
      <c r="N60" s="52">
        <f t="shared" si="2"/>
        <v>22096800</v>
      </c>
    </row>
    <row r="61" spans="2:14" s="26" customFormat="1" hidden="1" x14ac:dyDescent="0.25">
      <c r="B61" s="49" t="str">
        <f>+VLOOKUP(C61,[9]Especificaciones!$J$4:$Q$168,8,0)</f>
        <v>M41(D)</v>
      </c>
      <c r="C61" s="37" t="s">
        <v>91</v>
      </c>
      <c r="D61" s="32" t="str">
        <f>+VLOOKUP(C61,[9]Especificaciones!J62:$K$168,2,FALSE)</f>
        <v>t</v>
      </c>
      <c r="E61" s="38"/>
      <c r="F61" s="39">
        <v>0</v>
      </c>
      <c r="G61" s="39"/>
      <c r="H61" s="39">
        <f t="shared" si="0"/>
        <v>0</v>
      </c>
      <c r="I61" s="39"/>
      <c r="J61" s="39">
        <v>0</v>
      </c>
      <c r="K61" s="39">
        <f t="shared" si="1"/>
        <v>0</v>
      </c>
      <c r="L61" s="39">
        <f t="shared" si="1"/>
        <v>0</v>
      </c>
      <c r="M61" s="39">
        <v>0</v>
      </c>
      <c r="N61" s="52">
        <f t="shared" si="2"/>
        <v>0</v>
      </c>
    </row>
    <row r="62" spans="2:14" s="26" customFormat="1" x14ac:dyDescent="0.25">
      <c r="B62" s="49" t="str">
        <f>+VLOOKUP(C62,[9]Especificaciones!$J$4:$Q$168,8,0)</f>
        <v>M-45(A)</v>
      </c>
      <c r="C62" s="37" t="s">
        <v>92</v>
      </c>
      <c r="D62" s="32" t="str">
        <f>+VLOOKUP(C62,[9]Especificaciones!J63:$K$168,2,FALSE)</f>
        <v>t</v>
      </c>
      <c r="E62" s="38">
        <v>3500</v>
      </c>
      <c r="F62" s="39">
        <v>4200</v>
      </c>
      <c r="G62" s="39">
        <v>7140</v>
      </c>
      <c r="H62" s="39">
        <f t="shared" si="0"/>
        <v>10710</v>
      </c>
      <c r="I62" s="39">
        <v>3500</v>
      </c>
      <c r="J62" s="39">
        <v>4800</v>
      </c>
      <c r="K62" s="39">
        <v>12000</v>
      </c>
      <c r="L62" s="39">
        <f t="shared" si="1"/>
        <v>19710</v>
      </c>
      <c r="M62" s="39">
        <v>77769</v>
      </c>
      <c r="N62" s="52">
        <f t="shared" si="2"/>
        <v>933228000</v>
      </c>
    </row>
    <row r="63" spans="2:14" s="26" customFormat="1" x14ac:dyDescent="0.25">
      <c r="B63" s="49" t="str">
        <f>+VLOOKUP(C63,[9]Especificaciones!$J$4:$Q$168,8,0)</f>
        <v>M-45(E)</v>
      </c>
      <c r="C63" s="37" t="s">
        <v>93</v>
      </c>
      <c r="D63" s="32" t="str">
        <f>+VLOOKUP(C63,[9]Especificaciones!J64:$K$168,2,FALSE)</f>
        <v>t</v>
      </c>
      <c r="E63" s="38">
        <v>2625</v>
      </c>
      <c r="F63" s="39">
        <v>3150</v>
      </c>
      <c r="G63" s="39">
        <v>100</v>
      </c>
      <c r="H63" s="39">
        <f t="shared" si="0"/>
        <v>150</v>
      </c>
      <c r="I63" s="39">
        <v>100</v>
      </c>
      <c r="J63" s="39">
        <v>150</v>
      </c>
      <c r="K63" s="39">
        <v>2800</v>
      </c>
      <c r="L63" s="39">
        <f t="shared" si="1"/>
        <v>3450</v>
      </c>
      <c r="M63" s="39">
        <v>87503</v>
      </c>
      <c r="N63" s="52">
        <f t="shared" si="2"/>
        <v>245008400</v>
      </c>
    </row>
    <row r="64" spans="2:14" s="26" customFormat="1" x14ac:dyDescent="0.25">
      <c r="B64" s="49" t="str">
        <f>+VLOOKUP(C64,[9]Especificaciones!$J$4:$Q$168,8,0)</f>
        <v>CR.414.03</v>
      </c>
      <c r="C64" s="37" t="s">
        <v>94</v>
      </c>
      <c r="D64" s="32" t="str">
        <f>+VLOOKUP(C64,[9]Especificaciones!J65:$K$168,2,FALSE)</f>
        <v>l</v>
      </c>
      <c r="E64" s="38">
        <v>780</v>
      </c>
      <c r="F64" s="39">
        <v>936</v>
      </c>
      <c r="G64" s="39">
        <v>1</v>
      </c>
      <c r="H64" s="39">
        <f t="shared" si="0"/>
        <v>2</v>
      </c>
      <c r="I64" s="39">
        <v>780</v>
      </c>
      <c r="J64" s="39">
        <v>936</v>
      </c>
      <c r="K64" s="39">
        <v>1500</v>
      </c>
      <c r="L64" s="39">
        <f t="shared" si="1"/>
        <v>1874</v>
      </c>
      <c r="M64" s="39">
        <v>619</v>
      </c>
      <c r="N64" s="52">
        <f t="shared" si="2"/>
        <v>928500</v>
      </c>
    </row>
    <row r="65" spans="2:14" s="26" customFormat="1" x14ac:dyDescent="0.25">
      <c r="B65" s="49" t="str">
        <f>+VLOOKUP(C65,[9]Especificaciones!$J$4:$Q$168,8,0)</f>
        <v>CR.411.01</v>
      </c>
      <c r="C65" s="37" t="s">
        <v>95</v>
      </c>
      <c r="D65" s="32" t="str">
        <f>+VLOOKUP(C65,[9]Especificaciones!J66:$K$168,2,FALSE)</f>
        <v>m2</v>
      </c>
      <c r="E65" s="38">
        <v>6500</v>
      </c>
      <c r="F65" s="39">
        <v>7800</v>
      </c>
      <c r="G65" s="39">
        <v>1000</v>
      </c>
      <c r="H65" s="39">
        <f t="shared" si="0"/>
        <v>1500</v>
      </c>
      <c r="I65" s="39">
        <v>6500</v>
      </c>
      <c r="J65" s="39">
        <v>7800</v>
      </c>
      <c r="K65" s="39">
        <f t="shared" si="1"/>
        <v>14000</v>
      </c>
      <c r="L65" s="39">
        <f t="shared" si="1"/>
        <v>17100</v>
      </c>
      <c r="M65" s="39">
        <v>4212.58</v>
      </c>
      <c r="N65" s="52">
        <f t="shared" si="2"/>
        <v>58976120</v>
      </c>
    </row>
    <row r="66" spans="2:14" s="26" customFormat="1" x14ac:dyDescent="0.25">
      <c r="B66" s="49" t="str">
        <f>+VLOOKUP(C66,[9]Especificaciones!$J$4:$Q$168,8,0)</f>
        <v>CR.411.02</v>
      </c>
      <c r="C66" s="37" t="s">
        <v>96</v>
      </c>
      <c r="D66" s="32" t="str">
        <f>+VLOOKUP(C66,[9]Especificaciones!J67:$K$168,2,FALSE)</f>
        <v>m2</v>
      </c>
      <c r="E66" s="38">
        <v>2750</v>
      </c>
      <c r="F66" s="39">
        <v>3300</v>
      </c>
      <c r="G66" s="39">
        <v>1000</v>
      </c>
      <c r="H66" s="39">
        <f t="shared" si="0"/>
        <v>1500</v>
      </c>
      <c r="I66" s="39">
        <v>2000</v>
      </c>
      <c r="J66" s="39">
        <v>3300</v>
      </c>
      <c r="K66" s="39">
        <v>5700</v>
      </c>
      <c r="L66" s="39">
        <f t="shared" si="1"/>
        <v>8100</v>
      </c>
      <c r="M66" s="39">
        <v>7161.35</v>
      </c>
      <c r="N66" s="52">
        <f t="shared" si="2"/>
        <v>40819695</v>
      </c>
    </row>
    <row r="67" spans="2:14" s="26" customFormat="1" x14ac:dyDescent="0.25">
      <c r="B67" s="49" t="str">
        <f>+VLOOKUP(C67,[9]Especificaciones!$J$4:$Q$168,8,0)</f>
        <v>CR.411.03</v>
      </c>
      <c r="C67" s="37" t="s">
        <v>97</v>
      </c>
      <c r="D67" s="32" t="str">
        <f>+VLOOKUP(C67,[9]Especificaciones!J68:$K$168,2,FALSE)</f>
        <v>m2</v>
      </c>
      <c r="E67" s="38">
        <v>1625</v>
      </c>
      <c r="F67" s="39">
        <v>1950</v>
      </c>
      <c r="G67" s="39">
        <v>1000</v>
      </c>
      <c r="H67" s="39">
        <f t="shared" si="0"/>
        <v>1500</v>
      </c>
      <c r="I67" s="39">
        <v>1000</v>
      </c>
      <c r="J67" s="39">
        <v>1950</v>
      </c>
      <c r="K67" s="39">
        <v>3500</v>
      </c>
      <c r="L67" s="39">
        <f t="shared" si="1"/>
        <v>5400</v>
      </c>
      <c r="M67" s="39">
        <v>7225</v>
      </c>
      <c r="N67" s="52">
        <f t="shared" si="2"/>
        <v>25287500</v>
      </c>
    </row>
    <row r="68" spans="2:14" s="26" customFormat="1" x14ac:dyDescent="0.25">
      <c r="B68" s="49" t="str">
        <f>+VLOOKUP(C68,[9]Especificaciones!$J$4:$Q$168,8,0)</f>
        <v>CR.414.01</v>
      </c>
      <c r="C68" s="37" t="s">
        <v>98</v>
      </c>
      <c r="D68" s="32" t="str">
        <f>+VLOOKUP(C68,[9]Especificaciones!J69:$K$168,2,FALSE)</f>
        <v>l</v>
      </c>
      <c r="E68" s="39">
        <v>7920</v>
      </c>
      <c r="F68" s="39">
        <v>9504</v>
      </c>
      <c r="G68" s="39">
        <v>14000</v>
      </c>
      <c r="H68" s="39">
        <f t="shared" si="0"/>
        <v>21000</v>
      </c>
      <c r="I68" s="39">
        <v>7920</v>
      </c>
      <c r="J68" s="39">
        <v>9504</v>
      </c>
      <c r="K68" s="39">
        <v>29500</v>
      </c>
      <c r="L68" s="39">
        <f t="shared" si="1"/>
        <v>40008</v>
      </c>
      <c r="M68" s="39">
        <v>619</v>
      </c>
      <c r="N68" s="52">
        <f t="shared" si="2"/>
        <v>18260500</v>
      </c>
    </row>
    <row r="69" spans="2:14" s="26" customFormat="1" x14ac:dyDescent="0.25">
      <c r="B69" s="49" t="str">
        <f>+VLOOKUP(C69,[9]Especificaciones!$J$4:$Q$168,8,0)</f>
        <v>CR.416.03</v>
      </c>
      <c r="C69" s="37" t="s">
        <v>99</v>
      </c>
      <c r="D69" s="32" t="str">
        <f>+VLOOKUP(C69,[9]Especificaciones!J70:$K$168,2,FALSE)</f>
        <v>m</v>
      </c>
      <c r="E69" s="39">
        <v>3000</v>
      </c>
      <c r="F69" s="39">
        <v>3600</v>
      </c>
      <c r="G69" s="39">
        <v>3000</v>
      </c>
      <c r="H69" s="39">
        <f t="shared" si="0"/>
        <v>4500</v>
      </c>
      <c r="I69" s="39">
        <f>3250-200+2.6</f>
        <v>3052.6</v>
      </c>
      <c r="J69" s="39">
        <v>3600</v>
      </c>
      <c r="K69" s="39">
        <v>9000</v>
      </c>
      <c r="L69" s="39">
        <f t="shared" si="1"/>
        <v>11700</v>
      </c>
      <c r="M69" s="39">
        <v>3346.62</v>
      </c>
      <c r="N69" s="52">
        <f t="shared" si="2"/>
        <v>30119580</v>
      </c>
    </row>
    <row r="70" spans="2:14" s="26" customFormat="1" x14ac:dyDescent="0.25">
      <c r="B70" s="49" t="str">
        <f>+VLOOKUP(C70,[9]Especificaciones!$J$4:$Q$168,8,0)</f>
        <v xml:space="preserve">CR.502.01 </v>
      </c>
      <c r="C70" s="37" t="s">
        <v>100</v>
      </c>
      <c r="D70" s="32" t="str">
        <f>+VLOOKUP(C70,[9]Especificaciones!J71:$K$168,2,FALSE)</f>
        <v>m2</v>
      </c>
      <c r="E70" s="38">
        <v>400</v>
      </c>
      <c r="F70" s="39">
        <v>480</v>
      </c>
      <c r="G70" s="39">
        <v>220</v>
      </c>
      <c r="H70" s="39">
        <f t="shared" ref="H70:H133" si="3">+ROUND(G70*1.5,0)</f>
        <v>330</v>
      </c>
      <c r="I70" s="39">
        <v>400</v>
      </c>
      <c r="J70" s="39">
        <v>480</v>
      </c>
      <c r="K70" s="39">
        <v>1000</v>
      </c>
      <c r="L70" s="39">
        <f t="shared" ref="K70:L133" si="4">+F70+H70+J70</f>
        <v>1290</v>
      </c>
      <c r="M70" s="39">
        <v>16440</v>
      </c>
      <c r="N70" s="52">
        <f t="shared" ref="N70:N133" si="5">+M70*K70</f>
        <v>16440000</v>
      </c>
    </row>
    <row r="71" spans="2:14" s="26" customFormat="1" x14ac:dyDescent="0.25">
      <c r="B71" s="49" t="str">
        <f>+VLOOKUP(C71,[9]Especificaciones!$J$4:$Q$168,8,0)</f>
        <v>CR.502.02</v>
      </c>
      <c r="C71" s="37" t="s">
        <v>101</v>
      </c>
      <c r="D71" s="32" t="str">
        <f>+VLOOKUP(C71,[9]Especificaciones!J72:$K$168,2,FALSE)</f>
        <v>m</v>
      </c>
      <c r="E71" s="38">
        <v>100</v>
      </c>
      <c r="F71" s="39">
        <v>120</v>
      </c>
      <c r="G71" s="39">
        <v>3000</v>
      </c>
      <c r="H71" s="39">
        <f t="shared" si="3"/>
        <v>4500</v>
      </c>
      <c r="I71" s="39">
        <v>100</v>
      </c>
      <c r="J71" s="39">
        <v>120</v>
      </c>
      <c r="K71" s="39">
        <v>3000</v>
      </c>
      <c r="L71" s="39">
        <f t="shared" si="4"/>
        <v>4740</v>
      </c>
      <c r="M71" s="39">
        <v>619</v>
      </c>
      <c r="N71" s="52">
        <f t="shared" si="5"/>
        <v>1857000</v>
      </c>
    </row>
    <row r="72" spans="2:14" s="26" customFormat="1" x14ac:dyDescent="0.25">
      <c r="B72" s="49" t="str">
        <f>+VLOOKUP(C72,[9]Especificaciones!$J$4:$Q$168,8,0)</f>
        <v xml:space="preserve">CR.502.03 </v>
      </c>
      <c r="C72" s="37" t="s">
        <v>102</v>
      </c>
      <c r="D72" s="32" t="str">
        <f>+VLOOKUP(C72,[9]Especificaciones!J73:$K$168,2,FALSE)</f>
        <v>m3</v>
      </c>
      <c r="E72" s="38">
        <v>1</v>
      </c>
      <c r="F72" s="39">
        <v>1</v>
      </c>
      <c r="G72" s="39">
        <v>1</v>
      </c>
      <c r="H72" s="39">
        <f t="shared" si="3"/>
        <v>2</v>
      </c>
      <c r="I72" s="39">
        <v>1</v>
      </c>
      <c r="J72" s="39">
        <v>1</v>
      </c>
      <c r="K72" s="39">
        <v>100</v>
      </c>
      <c r="L72" s="39">
        <f t="shared" si="4"/>
        <v>4</v>
      </c>
      <c r="M72" s="39">
        <v>379182</v>
      </c>
      <c r="N72" s="52">
        <f t="shared" si="5"/>
        <v>37918200</v>
      </c>
    </row>
    <row r="73" spans="2:14" s="26" customFormat="1" x14ac:dyDescent="0.25">
      <c r="B73" s="49" t="str">
        <f>+VLOOKUP(C73,[9]Especificaciones!$J$4:$Q$168,8,0)</f>
        <v xml:space="preserve">CR.502.04 </v>
      </c>
      <c r="C73" s="37" t="s">
        <v>103</v>
      </c>
      <c r="D73" s="32" t="str">
        <f>+VLOOKUP(C73,[9]Especificaciones!J74:$K$168,2,FALSE)</f>
        <v>u</v>
      </c>
      <c r="E73" s="38">
        <v>10</v>
      </c>
      <c r="F73" s="39">
        <v>12</v>
      </c>
      <c r="G73" s="39">
        <v>1</v>
      </c>
      <c r="H73" s="39">
        <f t="shared" si="3"/>
        <v>2</v>
      </c>
      <c r="I73" s="39">
        <v>10</v>
      </c>
      <c r="J73" s="39">
        <v>12</v>
      </c>
      <c r="K73" s="39">
        <v>100</v>
      </c>
      <c r="L73" s="39">
        <f t="shared" si="4"/>
        <v>26</v>
      </c>
      <c r="M73" s="39">
        <v>13278</v>
      </c>
      <c r="N73" s="52">
        <f t="shared" si="5"/>
        <v>1327800</v>
      </c>
    </row>
    <row r="74" spans="2:14" s="26" customFormat="1" x14ac:dyDescent="0.25">
      <c r="B74" s="49" t="str">
        <f>+VLOOKUP(C74,[9]Especificaciones!$J$4:$Q$168,8,0)</f>
        <v xml:space="preserve">CR.502.05 </v>
      </c>
      <c r="C74" s="37" t="s">
        <v>104</v>
      </c>
      <c r="D74" s="32" t="str">
        <f>+VLOOKUP(C74,[9]Especificaciones!J75:$K$168,2,FALSE)</f>
        <v>m2</v>
      </c>
      <c r="E74" s="38">
        <v>600</v>
      </c>
      <c r="F74" s="39">
        <v>720</v>
      </c>
      <c r="G74" s="39">
        <v>200</v>
      </c>
      <c r="H74" s="39">
        <f t="shared" si="3"/>
        <v>300</v>
      </c>
      <c r="I74" s="39">
        <v>200</v>
      </c>
      <c r="J74" s="39">
        <v>250</v>
      </c>
      <c r="K74" s="39">
        <f t="shared" si="4"/>
        <v>1000</v>
      </c>
      <c r="L74" s="39">
        <f t="shared" si="4"/>
        <v>1270</v>
      </c>
      <c r="M74" s="39">
        <v>13029.15</v>
      </c>
      <c r="N74" s="52">
        <f t="shared" si="5"/>
        <v>13029150</v>
      </c>
    </row>
    <row r="75" spans="2:14" s="26" customFormat="1" x14ac:dyDescent="0.25">
      <c r="B75" s="49" t="str">
        <f>+VLOOKUP(C75,[9]Especificaciones!$J$4:$Q$168,8,0)</f>
        <v xml:space="preserve">CR.502.06 </v>
      </c>
      <c r="C75" s="37" t="s">
        <v>105</v>
      </c>
      <c r="D75" s="32" t="str">
        <f>+VLOOKUP(C75,[9]Especificaciones!J76:$K$168,2,FALSE)</f>
        <v>m2</v>
      </c>
      <c r="E75" s="38"/>
      <c r="F75" s="39">
        <v>0</v>
      </c>
      <c r="G75" s="39">
        <v>1400</v>
      </c>
      <c r="H75" s="39">
        <f t="shared" si="3"/>
        <v>2100</v>
      </c>
      <c r="I75" s="39"/>
      <c r="J75" s="39">
        <v>0</v>
      </c>
      <c r="K75" s="39">
        <f t="shared" si="4"/>
        <v>1400</v>
      </c>
      <c r="L75" s="39">
        <f t="shared" si="4"/>
        <v>2100</v>
      </c>
      <c r="M75" s="39">
        <v>5579</v>
      </c>
      <c r="N75" s="52">
        <f t="shared" si="5"/>
        <v>7810600</v>
      </c>
    </row>
    <row r="76" spans="2:14" s="26" customFormat="1" x14ac:dyDescent="0.25">
      <c r="B76" s="49" t="str">
        <f>+VLOOKUP(C76,[9]Especificaciones!$J$4:$Q$168,8,0)</f>
        <v xml:space="preserve">CR.502.07 </v>
      </c>
      <c r="C76" s="37" t="s">
        <v>106</v>
      </c>
      <c r="D76" s="32" t="str">
        <f>+VLOOKUP(C76,[9]Especificaciones!J77:$K$168,2,FALSE)</f>
        <v>m2</v>
      </c>
      <c r="E76" s="38"/>
      <c r="F76" s="39">
        <v>0</v>
      </c>
      <c r="G76" s="39">
        <v>1400</v>
      </c>
      <c r="H76" s="39">
        <f t="shared" si="3"/>
        <v>2100</v>
      </c>
      <c r="I76" s="39"/>
      <c r="J76" s="39">
        <v>0</v>
      </c>
      <c r="K76" s="39">
        <f t="shared" si="4"/>
        <v>1400</v>
      </c>
      <c r="L76" s="39">
        <f t="shared" si="4"/>
        <v>2100</v>
      </c>
      <c r="M76" s="39">
        <v>5579</v>
      </c>
      <c r="N76" s="52">
        <f t="shared" si="5"/>
        <v>7810600</v>
      </c>
    </row>
    <row r="77" spans="2:14" s="26" customFormat="1" x14ac:dyDescent="0.25">
      <c r="B77" s="49" t="str">
        <f>+VLOOKUP(C77,[9]Especificaciones!$J$4:$Q$168,8,0)</f>
        <v xml:space="preserve">CR.502.08  </v>
      </c>
      <c r="C77" s="37" t="s">
        <v>107</v>
      </c>
      <c r="D77" s="32" t="str">
        <f>+VLOOKUP(C77,[9]Especificaciones!J78:$K$168,2,FALSE)</f>
        <v>m2</v>
      </c>
      <c r="E77" s="38"/>
      <c r="F77" s="39">
        <v>0</v>
      </c>
      <c r="G77" s="39">
        <v>1400</v>
      </c>
      <c r="H77" s="39">
        <f t="shared" si="3"/>
        <v>2100</v>
      </c>
      <c r="I77" s="39"/>
      <c r="J77" s="39">
        <v>0</v>
      </c>
      <c r="K77" s="39">
        <f t="shared" si="4"/>
        <v>1400</v>
      </c>
      <c r="L77" s="39">
        <f t="shared" si="4"/>
        <v>2100</v>
      </c>
      <c r="M77" s="39">
        <v>19127</v>
      </c>
      <c r="N77" s="52">
        <f t="shared" si="5"/>
        <v>26777800</v>
      </c>
    </row>
    <row r="78" spans="2:14" s="26" customFormat="1" x14ac:dyDescent="0.25">
      <c r="B78" s="49" t="str">
        <f>+VLOOKUP(C78,[9]Especificaciones!$J$4:$Q$168,8,0)</f>
        <v xml:space="preserve">CR.503.01 </v>
      </c>
      <c r="C78" s="37" t="s">
        <v>108</v>
      </c>
      <c r="D78" s="32" t="str">
        <f>+VLOOKUP(C78,[9]Especificaciones!J79:$K$168,2,FALSE)</f>
        <v>m3</v>
      </c>
      <c r="E78" s="38"/>
      <c r="F78" s="39">
        <v>0</v>
      </c>
      <c r="G78" s="39">
        <v>450</v>
      </c>
      <c r="H78" s="39">
        <f t="shared" si="3"/>
        <v>675</v>
      </c>
      <c r="I78" s="39"/>
      <c r="J78" s="39">
        <v>0</v>
      </c>
      <c r="K78" s="39">
        <v>400</v>
      </c>
      <c r="L78" s="39">
        <f t="shared" si="4"/>
        <v>675</v>
      </c>
      <c r="M78" s="39">
        <v>144146</v>
      </c>
      <c r="N78" s="52">
        <f t="shared" si="5"/>
        <v>57658400</v>
      </c>
    </row>
    <row r="79" spans="2:14" s="26" customFormat="1" x14ac:dyDescent="0.25">
      <c r="B79" s="49" t="str">
        <f>+VLOOKUP(C79,[9]Especificaciones!$J$4:$Q$168,8,0)</f>
        <v xml:space="preserve">CR.501.01 </v>
      </c>
      <c r="C79" s="37" t="s">
        <v>109</v>
      </c>
      <c r="D79" s="32" t="str">
        <f>+VLOOKUP(C79,[9]Especificaciones!J80:$K$168,2,FALSE)</f>
        <v>m3</v>
      </c>
      <c r="E79" s="38"/>
      <c r="F79" s="39">
        <v>0</v>
      </c>
      <c r="G79" s="39">
        <v>600</v>
      </c>
      <c r="H79" s="39">
        <f t="shared" si="3"/>
        <v>900</v>
      </c>
      <c r="I79" s="39"/>
      <c r="J79" s="39">
        <v>0</v>
      </c>
      <c r="K79" s="39">
        <f t="shared" si="4"/>
        <v>600</v>
      </c>
      <c r="L79" s="39">
        <f t="shared" si="4"/>
        <v>900</v>
      </c>
      <c r="M79" s="39">
        <v>140430</v>
      </c>
      <c r="N79" s="52">
        <f t="shared" si="5"/>
        <v>84258000</v>
      </c>
    </row>
    <row r="80" spans="2:14" s="26" customFormat="1" x14ac:dyDescent="0.25">
      <c r="B80" s="49" t="str">
        <f>+VLOOKUP(C80,[9]Especificaciones!$J$4:$Q$168,8,0)</f>
        <v xml:space="preserve">CR.501.02 </v>
      </c>
      <c r="C80" s="37" t="s">
        <v>110</v>
      </c>
      <c r="D80" s="32" t="str">
        <f>+VLOOKUP(C80,[9]Especificaciones!J81:$K$168,2,FALSE)</f>
        <v>m3</v>
      </c>
      <c r="E80" s="38"/>
      <c r="F80" s="39">
        <v>0</v>
      </c>
      <c r="G80" s="39">
        <v>600</v>
      </c>
      <c r="H80" s="39">
        <f t="shared" si="3"/>
        <v>900</v>
      </c>
      <c r="I80" s="39"/>
      <c r="J80" s="39">
        <v>0</v>
      </c>
      <c r="K80" s="39">
        <f t="shared" si="4"/>
        <v>600</v>
      </c>
      <c r="L80" s="39">
        <f t="shared" si="4"/>
        <v>900</v>
      </c>
      <c r="M80" s="39">
        <v>154153</v>
      </c>
      <c r="N80" s="52">
        <f t="shared" si="5"/>
        <v>92491800</v>
      </c>
    </row>
    <row r="81" spans="2:14" s="26" customFormat="1" x14ac:dyDescent="0.25">
      <c r="B81" s="49" t="str">
        <f>+VLOOKUP(C81,[9]Especificaciones!$J$4:$Q$168,8,0)</f>
        <v>CR303.03</v>
      </c>
      <c r="C81" s="37" t="s">
        <v>111</v>
      </c>
      <c r="D81" s="32" t="str">
        <f>+VLOOKUP(C81,[9]Especificaciones!J82:$K$168,2,FALSE)</f>
        <v>m2</v>
      </c>
      <c r="E81" s="39">
        <v>2750</v>
      </c>
      <c r="F81" s="39">
        <v>3300</v>
      </c>
      <c r="G81" s="39">
        <v>14000</v>
      </c>
      <c r="H81" s="39">
        <f t="shared" si="3"/>
        <v>21000</v>
      </c>
      <c r="I81" s="39">
        <v>2500</v>
      </c>
      <c r="J81" s="39">
        <v>3300</v>
      </c>
      <c r="K81" s="39">
        <v>19000</v>
      </c>
      <c r="L81" s="39">
        <f t="shared" si="4"/>
        <v>27600</v>
      </c>
      <c r="M81" s="39">
        <v>1666.22</v>
      </c>
      <c r="N81" s="52">
        <f t="shared" si="5"/>
        <v>31658180</v>
      </c>
    </row>
    <row r="82" spans="2:14" s="26" customFormat="1" x14ac:dyDescent="0.25">
      <c r="B82" s="49" t="str">
        <f>+VLOOKUP(C82,[9]Especificaciones!$J$4:$Q$168,8,0)</f>
        <v>CV.210.02</v>
      </c>
      <c r="C82" s="37" t="s">
        <v>112</v>
      </c>
      <c r="D82" s="32" t="str">
        <f>+VLOOKUP(C82,[9]Especificaciones!J83:$K$168,2,FALSE)</f>
        <v>u</v>
      </c>
      <c r="E82" s="39">
        <v>10</v>
      </c>
      <c r="F82" s="39">
        <v>12</v>
      </c>
      <c r="G82" s="39">
        <v>50</v>
      </c>
      <c r="H82" s="39">
        <f t="shared" si="3"/>
        <v>75</v>
      </c>
      <c r="I82" s="39">
        <v>10</v>
      </c>
      <c r="J82" s="39">
        <v>12</v>
      </c>
      <c r="K82" s="39">
        <f t="shared" si="4"/>
        <v>70</v>
      </c>
      <c r="L82" s="39">
        <f t="shared" si="4"/>
        <v>99</v>
      </c>
      <c r="M82" s="39">
        <v>46668</v>
      </c>
      <c r="N82" s="52">
        <f t="shared" si="5"/>
        <v>3266760</v>
      </c>
    </row>
    <row r="83" spans="2:14" s="26" customFormat="1" x14ac:dyDescent="0.25">
      <c r="B83" s="49" t="str">
        <f>+VLOOKUP(C83,[9]Especificaciones!$J$4:$Q$168,8,0)</f>
        <v>CR.412.01</v>
      </c>
      <c r="C83" s="37" t="s">
        <v>113</v>
      </c>
      <c r="D83" s="32" t="str">
        <f>+VLOOKUP(C83,[9]Especificaciones!J84:$K$168,2,FALSE)</f>
        <v>m2</v>
      </c>
      <c r="E83" s="39">
        <v>6500</v>
      </c>
      <c r="F83" s="39">
        <v>7800</v>
      </c>
      <c r="G83" s="39">
        <v>1</v>
      </c>
      <c r="H83" s="39">
        <f t="shared" si="3"/>
        <v>2</v>
      </c>
      <c r="I83" s="39">
        <v>6500</v>
      </c>
      <c r="J83" s="39">
        <v>7800</v>
      </c>
      <c r="K83" s="39">
        <v>13000</v>
      </c>
      <c r="L83" s="39">
        <f t="shared" si="4"/>
        <v>15602</v>
      </c>
      <c r="M83" s="39">
        <v>2244</v>
      </c>
      <c r="N83" s="52">
        <f t="shared" si="5"/>
        <v>29172000</v>
      </c>
    </row>
    <row r="84" spans="2:14" s="26" customFormat="1" x14ac:dyDescent="0.25">
      <c r="B84" s="49" t="str">
        <f>+VLOOKUP(C84,[9]Especificaciones!$J$4:$Q$168,8,0)</f>
        <v>CR.420.01</v>
      </c>
      <c r="C84" s="37" t="str">
        <f>+[9]Especificaciones!J85</f>
        <v xml:space="preserve"> Geomalla Biaxial</v>
      </c>
      <c r="D84" s="32" t="str">
        <f>+VLOOKUP(C84,[9]Especificaciones!J85:$K$168,2,FALSE)</f>
        <v>m2</v>
      </c>
      <c r="E84" s="39">
        <v>7200</v>
      </c>
      <c r="F84" s="39">
        <v>8640</v>
      </c>
      <c r="G84" s="39">
        <v>1</v>
      </c>
      <c r="H84" s="39">
        <f t="shared" si="3"/>
        <v>2</v>
      </c>
      <c r="I84" s="39">
        <v>7200</v>
      </c>
      <c r="J84" s="39">
        <v>8640</v>
      </c>
      <c r="K84" s="39">
        <v>14000</v>
      </c>
      <c r="L84" s="39">
        <f t="shared" si="4"/>
        <v>17282</v>
      </c>
      <c r="M84" s="39">
        <v>1883</v>
      </c>
      <c r="N84" s="52">
        <f t="shared" si="5"/>
        <v>26362000</v>
      </c>
    </row>
    <row r="85" spans="2:14" s="26" customFormat="1" hidden="1" x14ac:dyDescent="0.25">
      <c r="B85" s="49" t="str">
        <f>+VLOOKUP(C85,[9]Especificaciones!$J$4:$Q$168,8,0)</f>
        <v>CR.203.01</v>
      </c>
      <c r="C85" s="37" t="s">
        <v>114</v>
      </c>
      <c r="D85" s="32" t="str">
        <f>+VLOOKUP(C85,[9]Especificaciones!J86:$K$168,2,FALSE)</f>
        <v>m3</v>
      </c>
      <c r="E85" s="39"/>
      <c r="F85" s="39">
        <v>0</v>
      </c>
      <c r="G85" s="39"/>
      <c r="H85" s="39">
        <f t="shared" si="3"/>
        <v>0</v>
      </c>
      <c r="I85" s="39"/>
      <c r="J85" s="39">
        <v>0</v>
      </c>
      <c r="K85" s="39">
        <f t="shared" si="4"/>
        <v>0</v>
      </c>
      <c r="L85" s="39">
        <f t="shared" si="4"/>
        <v>0</v>
      </c>
      <c r="M85" s="39">
        <v>0</v>
      </c>
      <c r="N85" s="52">
        <f t="shared" si="5"/>
        <v>0</v>
      </c>
    </row>
    <row r="86" spans="2:14" s="26" customFormat="1" hidden="1" x14ac:dyDescent="0.25">
      <c r="B86" s="49" t="str">
        <f>+VLOOKUP(C86,[9]Especificaciones!$J$4:$Q$168,8,0)</f>
        <v>CR.251.03</v>
      </c>
      <c r="C86" s="37" t="s">
        <v>115</v>
      </c>
      <c r="D86" s="32" t="str">
        <f>+VLOOKUP(C86,[9]Especificaciones!J87:$K$168,2,FALSE)</f>
        <v>m3</v>
      </c>
      <c r="E86" s="39"/>
      <c r="F86" s="39">
        <v>0</v>
      </c>
      <c r="G86" s="39"/>
      <c r="H86" s="39">
        <f t="shared" si="3"/>
        <v>0</v>
      </c>
      <c r="I86" s="39"/>
      <c r="J86" s="39">
        <v>0</v>
      </c>
      <c r="K86" s="39">
        <f t="shared" si="4"/>
        <v>0</v>
      </c>
      <c r="L86" s="39">
        <f t="shared" si="4"/>
        <v>0</v>
      </c>
      <c r="M86" s="39">
        <v>0</v>
      </c>
      <c r="N86" s="52">
        <f t="shared" si="5"/>
        <v>0</v>
      </c>
    </row>
    <row r="87" spans="2:14" s="26" customFormat="1" hidden="1" x14ac:dyDescent="0.25">
      <c r="B87" s="49" t="str">
        <f>+VLOOKUP(C87,[9]Especificaciones!$J$4:$Q$168,8,0)</f>
        <v>S/N</v>
      </c>
      <c r="C87" s="37" t="s">
        <v>116</v>
      </c>
      <c r="D87" s="32" t="str">
        <f>+VLOOKUP(C87,[9]Especificaciones!J88:$K$168,2,FALSE)</f>
        <v>h</v>
      </c>
      <c r="E87" s="39"/>
      <c r="F87" s="39">
        <v>0</v>
      </c>
      <c r="G87" s="39"/>
      <c r="H87" s="39">
        <f t="shared" si="3"/>
        <v>0</v>
      </c>
      <c r="I87" s="39"/>
      <c r="J87" s="39">
        <v>0</v>
      </c>
      <c r="K87" s="39">
        <f t="shared" si="4"/>
        <v>0</v>
      </c>
      <c r="L87" s="39">
        <f t="shared" si="4"/>
        <v>0</v>
      </c>
      <c r="M87" s="39">
        <v>0</v>
      </c>
      <c r="N87" s="52">
        <f t="shared" si="5"/>
        <v>0</v>
      </c>
    </row>
    <row r="88" spans="2:14" s="26" customFormat="1" hidden="1" x14ac:dyDescent="0.25">
      <c r="B88" s="49" t="str">
        <f>+VLOOKUP(C88,[9]Especificaciones!$J$4:$Q$168,8,0)</f>
        <v>CV.604.02</v>
      </c>
      <c r="C88" s="37" t="s">
        <v>117</v>
      </c>
      <c r="D88" s="32" t="str">
        <f>+VLOOKUP(C88,[9]Especificaciones!J89:$K$168,2,FALSE)</f>
        <v>m</v>
      </c>
      <c r="E88" s="39"/>
      <c r="F88" s="39">
        <v>0</v>
      </c>
      <c r="G88" s="39"/>
      <c r="H88" s="39">
        <f t="shared" si="3"/>
        <v>0</v>
      </c>
      <c r="I88" s="39"/>
      <c r="J88" s="39">
        <v>0</v>
      </c>
      <c r="K88" s="39">
        <f t="shared" si="4"/>
        <v>0</v>
      </c>
      <c r="L88" s="39">
        <f t="shared" si="4"/>
        <v>0</v>
      </c>
      <c r="M88" s="39">
        <v>0</v>
      </c>
      <c r="N88" s="52">
        <f t="shared" si="5"/>
        <v>0</v>
      </c>
    </row>
    <row r="89" spans="2:14" s="26" customFormat="1" hidden="1" x14ac:dyDescent="0.25">
      <c r="B89" s="49" t="str">
        <f>+VLOOKUP(C89,[9]Especificaciones!$J$4:$Q$168,8,0)</f>
        <v>CV.606.01</v>
      </c>
      <c r="C89" s="37" t="s">
        <v>118</v>
      </c>
      <c r="D89" s="32" t="str">
        <f>+VLOOKUP(C89,[9]Especificaciones!J90:$K$168,2,FALSE)</f>
        <v>m</v>
      </c>
      <c r="E89" s="39"/>
      <c r="F89" s="39">
        <v>0</v>
      </c>
      <c r="G89" s="39"/>
      <c r="H89" s="39">
        <f t="shared" si="3"/>
        <v>0</v>
      </c>
      <c r="I89" s="39"/>
      <c r="J89" s="39">
        <v>0</v>
      </c>
      <c r="K89" s="39">
        <f t="shared" si="4"/>
        <v>0</v>
      </c>
      <c r="L89" s="39">
        <f t="shared" si="4"/>
        <v>0</v>
      </c>
      <c r="M89" s="39">
        <v>0</v>
      </c>
      <c r="N89" s="52">
        <f t="shared" si="5"/>
        <v>0</v>
      </c>
    </row>
    <row r="90" spans="2:14" s="26" customFormat="1" hidden="1" x14ac:dyDescent="0.25">
      <c r="B90" s="49" t="str">
        <f>+VLOOKUP(C90,[9]Especificaciones!$J$4:$Q$168,8,0)</f>
        <v>CV.609.01</v>
      </c>
      <c r="C90" s="37" t="s">
        <v>119</v>
      </c>
      <c r="D90" s="32" t="str">
        <f>+VLOOKUP(C90,[9]Especificaciones!J91:$K$168,2,FALSE)</f>
        <v>m</v>
      </c>
      <c r="E90" s="39"/>
      <c r="F90" s="39">
        <v>0</v>
      </c>
      <c r="G90" s="39"/>
      <c r="H90" s="39">
        <f t="shared" si="3"/>
        <v>0</v>
      </c>
      <c r="I90" s="39"/>
      <c r="J90" s="39">
        <v>0</v>
      </c>
      <c r="K90" s="39">
        <f t="shared" si="4"/>
        <v>0</v>
      </c>
      <c r="L90" s="39">
        <f t="shared" si="4"/>
        <v>0</v>
      </c>
      <c r="M90" s="39">
        <v>0</v>
      </c>
      <c r="N90" s="52">
        <f t="shared" si="5"/>
        <v>0</v>
      </c>
    </row>
    <row r="91" spans="2:14" s="26" customFormat="1" hidden="1" x14ac:dyDescent="0.25">
      <c r="B91" s="49" t="str">
        <f>+VLOOKUP(C91,[9]Especificaciones!$J$4:$Q$168,8,0)</f>
        <v>CV.610.01</v>
      </c>
      <c r="C91" s="37" t="s">
        <v>120</v>
      </c>
      <c r="D91" s="32" t="str">
        <f>+VLOOKUP(C91,[9]Especificaciones!J92:$K$168,2,FALSE)</f>
        <v>u</v>
      </c>
      <c r="E91" s="39"/>
      <c r="F91" s="39">
        <v>0</v>
      </c>
      <c r="G91" s="39"/>
      <c r="H91" s="39">
        <f t="shared" si="3"/>
        <v>0</v>
      </c>
      <c r="I91" s="39"/>
      <c r="J91" s="39">
        <v>0</v>
      </c>
      <c r="K91" s="39">
        <f t="shared" si="4"/>
        <v>0</v>
      </c>
      <c r="L91" s="39">
        <f t="shared" si="4"/>
        <v>0</v>
      </c>
      <c r="M91" s="39">
        <v>0</v>
      </c>
      <c r="N91" s="52">
        <f t="shared" si="5"/>
        <v>0</v>
      </c>
    </row>
    <row r="92" spans="2:14" s="26" customFormat="1" hidden="1" x14ac:dyDescent="0.25">
      <c r="B92" s="49" t="str">
        <f>+VLOOKUP(C92,[9]Especificaciones!$J$4:$Q$168,8,0)</f>
        <v>CV.610.02</v>
      </c>
      <c r="C92" s="37" t="s">
        <v>121</v>
      </c>
      <c r="D92" s="32" t="str">
        <f>+VLOOKUP(C92,[9]Especificaciones!J93:$K$168,2,FALSE)</f>
        <v>u</v>
      </c>
      <c r="E92" s="39"/>
      <c r="F92" s="39">
        <v>0</v>
      </c>
      <c r="G92" s="39"/>
      <c r="H92" s="39">
        <f t="shared" si="3"/>
        <v>0</v>
      </c>
      <c r="I92" s="39"/>
      <c r="J92" s="39">
        <v>0</v>
      </c>
      <c r="K92" s="39">
        <f t="shared" si="4"/>
        <v>0</v>
      </c>
      <c r="L92" s="39">
        <f t="shared" si="4"/>
        <v>0</v>
      </c>
      <c r="M92" s="39">
        <v>0</v>
      </c>
      <c r="N92" s="52">
        <f t="shared" si="5"/>
        <v>0</v>
      </c>
    </row>
    <row r="93" spans="2:14" s="26" customFormat="1" ht="25.5" hidden="1" x14ac:dyDescent="0.25">
      <c r="B93" s="49" t="str">
        <f>+VLOOKUP(C93,[9]Especificaciones!$J$4:$Q$168,8,0)</f>
        <v>CV.614.01</v>
      </c>
      <c r="C93" s="37" t="s">
        <v>122</v>
      </c>
      <c r="D93" s="32" t="str">
        <f>+VLOOKUP(C93,[9]Especificaciones!J94:$K$168,2,FALSE)</f>
        <v>u</v>
      </c>
      <c r="E93" s="39"/>
      <c r="F93" s="39">
        <v>0</v>
      </c>
      <c r="G93" s="39"/>
      <c r="H93" s="39">
        <f t="shared" si="3"/>
        <v>0</v>
      </c>
      <c r="I93" s="39"/>
      <c r="J93" s="39">
        <v>0</v>
      </c>
      <c r="K93" s="39">
        <f t="shared" si="4"/>
        <v>0</v>
      </c>
      <c r="L93" s="39">
        <f t="shared" si="4"/>
        <v>0</v>
      </c>
      <c r="M93" s="39">
        <v>0</v>
      </c>
      <c r="N93" s="52">
        <f t="shared" si="5"/>
        <v>0</v>
      </c>
    </row>
    <row r="94" spans="2:14" s="26" customFormat="1" ht="25.5" hidden="1" x14ac:dyDescent="0.25">
      <c r="B94" s="49" t="str">
        <f>+VLOOKUP(C94,[9]Especificaciones!$J$4:$Q$168,8,0)</f>
        <v>CR.617.01</v>
      </c>
      <c r="C94" s="37" t="s">
        <v>123</v>
      </c>
      <c r="D94" s="32" t="str">
        <f>+VLOOKUP(C94,[9]Especificaciones!J95:$K$168,2,FALSE)</f>
        <v>m</v>
      </c>
      <c r="E94" s="39"/>
      <c r="F94" s="39">
        <v>0</v>
      </c>
      <c r="G94" s="39"/>
      <c r="H94" s="39">
        <f t="shared" si="3"/>
        <v>0</v>
      </c>
      <c r="I94" s="39"/>
      <c r="J94" s="39">
        <v>0</v>
      </c>
      <c r="K94" s="39">
        <f t="shared" si="4"/>
        <v>0</v>
      </c>
      <c r="L94" s="39">
        <f t="shared" si="4"/>
        <v>0</v>
      </c>
      <c r="M94" s="39">
        <v>0</v>
      </c>
      <c r="N94" s="52">
        <f t="shared" si="5"/>
        <v>0</v>
      </c>
    </row>
    <row r="95" spans="2:14" s="26" customFormat="1" hidden="1" x14ac:dyDescent="0.25">
      <c r="B95" s="49" t="str">
        <f>+VLOOKUP(C95,[9]Especificaciones!$J$4:$Q$168,8,0)</f>
        <v>CV.603.02</v>
      </c>
      <c r="C95" s="37" t="s">
        <v>124</v>
      </c>
      <c r="D95" s="32" t="str">
        <f>+VLOOKUP(C95,[9]Especificaciones!J96:$K$168,2,FALSE)</f>
        <v>m</v>
      </c>
      <c r="E95" s="39"/>
      <c r="F95" s="39">
        <v>0</v>
      </c>
      <c r="G95" s="39"/>
      <c r="H95" s="39">
        <f t="shared" si="3"/>
        <v>0</v>
      </c>
      <c r="I95" s="39"/>
      <c r="J95" s="39">
        <v>0</v>
      </c>
      <c r="K95" s="39">
        <f t="shared" si="4"/>
        <v>0</v>
      </c>
      <c r="L95" s="39">
        <f t="shared" si="4"/>
        <v>0</v>
      </c>
      <c r="M95" s="39">
        <v>0</v>
      </c>
      <c r="N95" s="52">
        <f t="shared" si="5"/>
        <v>0</v>
      </c>
    </row>
    <row r="96" spans="2:14" s="26" customFormat="1" hidden="1" x14ac:dyDescent="0.25">
      <c r="B96" s="49" t="str">
        <f>+VLOOKUP(C96,[9]Especificaciones!$J$4:$Q$168,8,0)</f>
        <v>CV.702.16 (A)</v>
      </c>
      <c r="C96" s="37" t="s">
        <v>125</v>
      </c>
      <c r="D96" s="32" t="str">
        <f>+VLOOKUP(C96,[9]Especificaciones!J97:$K$168,2,FALSE)</f>
        <v>u</v>
      </c>
      <c r="E96" s="39"/>
      <c r="F96" s="39">
        <v>0</v>
      </c>
      <c r="G96" s="39"/>
      <c r="H96" s="39">
        <f t="shared" si="3"/>
        <v>0</v>
      </c>
      <c r="I96" s="39"/>
      <c r="J96" s="39">
        <v>0</v>
      </c>
      <c r="K96" s="39">
        <f t="shared" si="4"/>
        <v>0</v>
      </c>
      <c r="L96" s="39">
        <f t="shared" si="4"/>
        <v>0</v>
      </c>
      <c r="M96" s="39">
        <v>0</v>
      </c>
      <c r="N96" s="52">
        <f t="shared" si="5"/>
        <v>0</v>
      </c>
    </row>
    <row r="97" spans="2:14" s="26" customFormat="1" hidden="1" x14ac:dyDescent="0.25">
      <c r="B97" s="49" t="str">
        <f>+VLOOKUP(C97,[9]Especificaciones!$J$4:$Q$168,8,0)</f>
        <v>CV.702.17 (A)</v>
      </c>
      <c r="C97" s="37" t="s">
        <v>126</v>
      </c>
      <c r="D97" s="32" t="str">
        <f>+VLOOKUP(C97,[9]Especificaciones!J98:$K$168,2,FALSE)</f>
        <v>u</v>
      </c>
      <c r="E97" s="39"/>
      <c r="F97" s="39">
        <v>0</v>
      </c>
      <c r="G97" s="39"/>
      <c r="H97" s="39">
        <f t="shared" si="3"/>
        <v>0</v>
      </c>
      <c r="I97" s="39"/>
      <c r="J97" s="39">
        <v>0</v>
      </c>
      <c r="K97" s="39">
        <f t="shared" si="4"/>
        <v>0</v>
      </c>
      <c r="L97" s="39">
        <f t="shared" si="4"/>
        <v>0</v>
      </c>
      <c r="M97" s="39">
        <v>0</v>
      </c>
      <c r="N97" s="52">
        <f t="shared" si="5"/>
        <v>0</v>
      </c>
    </row>
    <row r="98" spans="2:14" s="26" customFormat="1" hidden="1" x14ac:dyDescent="0.25">
      <c r="B98" s="49" t="str">
        <f>+VLOOKUP(C98,[9]Especificaciones!$J$4:$Q$168,8,0)</f>
        <v>CV.702.16 (B)</v>
      </c>
      <c r="C98" s="37" t="s">
        <v>127</v>
      </c>
      <c r="D98" s="32" t="str">
        <f>+VLOOKUP(C98,[9]Especificaciones!J99:$K$168,2,FALSE)</f>
        <v>u</v>
      </c>
      <c r="E98" s="39"/>
      <c r="F98" s="39">
        <v>0</v>
      </c>
      <c r="G98" s="39"/>
      <c r="H98" s="39">
        <f t="shared" si="3"/>
        <v>0</v>
      </c>
      <c r="I98" s="39"/>
      <c r="J98" s="39">
        <v>0</v>
      </c>
      <c r="K98" s="39">
        <f t="shared" si="4"/>
        <v>0</v>
      </c>
      <c r="L98" s="39">
        <f t="shared" si="4"/>
        <v>0</v>
      </c>
      <c r="M98" s="39">
        <v>0</v>
      </c>
      <c r="N98" s="52">
        <f t="shared" si="5"/>
        <v>0</v>
      </c>
    </row>
    <row r="99" spans="2:14" s="26" customFormat="1" hidden="1" x14ac:dyDescent="0.25">
      <c r="B99" s="49" t="str">
        <f>+VLOOKUP(C99,[9]Especificaciones!$J$4:$Q$168,8,0)</f>
        <v>CV.702.17 (B)</v>
      </c>
      <c r="C99" s="37" t="s">
        <v>128</v>
      </c>
      <c r="D99" s="32" t="str">
        <f>+VLOOKUP(C99,[9]Especificaciones!J100:$K$168,2,FALSE)</f>
        <v>u</v>
      </c>
      <c r="E99" s="39"/>
      <c r="F99" s="39">
        <v>0</v>
      </c>
      <c r="G99" s="39"/>
      <c r="H99" s="39">
        <f t="shared" si="3"/>
        <v>0</v>
      </c>
      <c r="I99" s="39"/>
      <c r="J99" s="39">
        <v>0</v>
      </c>
      <c r="K99" s="39">
        <f t="shared" si="4"/>
        <v>0</v>
      </c>
      <c r="L99" s="39">
        <f t="shared" si="4"/>
        <v>0</v>
      </c>
      <c r="M99" s="39">
        <v>0</v>
      </c>
      <c r="N99" s="52">
        <f t="shared" si="5"/>
        <v>0</v>
      </c>
    </row>
    <row r="100" spans="2:14" s="26" customFormat="1" hidden="1" x14ac:dyDescent="0.25">
      <c r="B100" s="49" t="str">
        <f>+VLOOKUP(C100,[9]Especificaciones!$J$4:$Q$168,8,0)</f>
        <v>CV.702.18 (A)</v>
      </c>
      <c r="C100" s="37" t="s">
        <v>129</v>
      </c>
      <c r="D100" s="32" t="str">
        <f>+VLOOKUP(C100,[9]Especificaciones!J101:$K$168,2,FALSE)</f>
        <v>u</v>
      </c>
      <c r="E100" s="38"/>
      <c r="F100" s="39">
        <v>0</v>
      </c>
      <c r="G100" s="39"/>
      <c r="H100" s="39">
        <f t="shared" si="3"/>
        <v>0</v>
      </c>
      <c r="I100" s="39"/>
      <c r="J100" s="39">
        <v>0</v>
      </c>
      <c r="K100" s="39">
        <f t="shared" si="4"/>
        <v>0</v>
      </c>
      <c r="L100" s="39">
        <f t="shared" si="4"/>
        <v>0</v>
      </c>
      <c r="M100" s="39">
        <v>0</v>
      </c>
      <c r="N100" s="52">
        <f t="shared" si="5"/>
        <v>0</v>
      </c>
    </row>
    <row r="101" spans="2:14" s="26" customFormat="1" hidden="1" x14ac:dyDescent="0.25">
      <c r="B101" s="49" t="str">
        <f>+VLOOKUP(C101,[9]Especificaciones!$J$4:$Q$168,8,0)</f>
        <v>CV.702.18 (B)</v>
      </c>
      <c r="C101" s="37" t="s">
        <v>130</v>
      </c>
      <c r="D101" s="32" t="str">
        <f>+VLOOKUP(C101,[9]Especificaciones!J102:$K$168,2,FALSE)</f>
        <v>u</v>
      </c>
      <c r="E101" s="38"/>
      <c r="F101" s="39">
        <v>0</v>
      </c>
      <c r="G101" s="39"/>
      <c r="H101" s="39">
        <f t="shared" si="3"/>
        <v>0</v>
      </c>
      <c r="I101" s="39"/>
      <c r="J101" s="39">
        <v>0</v>
      </c>
      <c r="K101" s="39">
        <f t="shared" si="4"/>
        <v>0</v>
      </c>
      <c r="L101" s="39">
        <f t="shared" si="4"/>
        <v>0</v>
      </c>
      <c r="M101" s="39">
        <v>0</v>
      </c>
      <c r="N101" s="52">
        <f t="shared" si="5"/>
        <v>0</v>
      </c>
    </row>
    <row r="102" spans="2:14" s="26" customFormat="1" hidden="1" x14ac:dyDescent="0.25">
      <c r="B102" s="49" t="str">
        <f>+VLOOKUP(C102,[9]Especificaciones!$J$4:$Q$168,8,0)</f>
        <v>CV.702.22</v>
      </c>
      <c r="C102" s="37" t="s">
        <v>131</v>
      </c>
      <c r="D102" s="32" t="str">
        <f>+VLOOKUP(C102,[9]Especificaciones!J103:$K$168,2,FALSE)</f>
        <v>u</v>
      </c>
      <c r="E102" s="39"/>
      <c r="F102" s="39">
        <v>0</v>
      </c>
      <c r="G102" s="39"/>
      <c r="H102" s="39">
        <f t="shared" si="3"/>
        <v>0</v>
      </c>
      <c r="I102" s="39"/>
      <c r="J102" s="39">
        <v>0</v>
      </c>
      <c r="K102" s="39">
        <f t="shared" si="4"/>
        <v>0</v>
      </c>
      <c r="L102" s="39">
        <f t="shared" si="4"/>
        <v>0</v>
      </c>
      <c r="M102" s="39">
        <v>0</v>
      </c>
      <c r="N102" s="52">
        <f t="shared" si="5"/>
        <v>0</v>
      </c>
    </row>
    <row r="103" spans="2:14" s="26" customFormat="1" hidden="1" x14ac:dyDescent="0.25">
      <c r="B103" s="49" t="str">
        <f>+VLOOKUP(C103,[9]Especificaciones!$J$4:$Q$168,8,0)</f>
        <v>CV.702.23</v>
      </c>
      <c r="C103" s="37" t="s">
        <v>132</v>
      </c>
      <c r="D103" s="32" t="str">
        <f>+VLOOKUP(C103,[9]Especificaciones!J104:$K$168,2,FALSE)</f>
        <v>u</v>
      </c>
      <c r="E103" s="39"/>
      <c r="F103" s="39">
        <v>0</v>
      </c>
      <c r="G103" s="39"/>
      <c r="H103" s="39">
        <f t="shared" si="3"/>
        <v>0</v>
      </c>
      <c r="I103" s="39"/>
      <c r="J103" s="39">
        <v>0</v>
      </c>
      <c r="K103" s="39">
        <f t="shared" si="4"/>
        <v>0</v>
      </c>
      <c r="L103" s="39">
        <f t="shared" si="4"/>
        <v>0</v>
      </c>
      <c r="M103" s="39">
        <v>0</v>
      </c>
      <c r="N103" s="52">
        <f t="shared" si="5"/>
        <v>0</v>
      </c>
    </row>
    <row r="104" spans="2:14" s="26" customFormat="1" hidden="1" x14ac:dyDescent="0.25">
      <c r="B104" s="49" t="str">
        <f>+VLOOKUP(C104,[9]Especificaciones!$J$4:$Q$168,8,0)</f>
        <v>CV.703.07</v>
      </c>
      <c r="C104" s="37" t="s">
        <v>133</v>
      </c>
      <c r="D104" s="32" t="str">
        <f>+VLOOKUP(C104,[9]Especificaciones!J105:$K$168,2,FALSE)</f>
        <v>m</v>
      </c>
      <c r="E104" s="39"/>
      <c r="F104" s="39">
        <v>0</v>
      </c>
      <c r="G104" s="39"/>
      <c r="H104" s="39">
        <f t="shared" si="3"/>
        <v>0</v>
      </c>
      <c r="I104" s="39"/>
      <c r="J104" s="39">
        <v>0</v>
      </c>
      <c r="K104" s="39">
        <f t="shared" si="4"/>
        <v>0</v>
      </c>
      <c r="L104" s="39">
        <f t="shared" si="4"/>
        <v>0</v>
      </c>
      <c r="M104" s="39">
        <v>0</v>
      </c>
      <c r="N104" s="52">
        <f t="shared" si="5"/>
        <v>0</v>
      </c>
    </row>
    <row r="105" spans="2:14" s="26" customFormat="1" hidden="1" x14ac:dyDescent="0.25">
      <c r="B105" s="49" t="str">
        <f>+VLOOKUP(C105,[9]Especificaciones!$J$4:$Q$168,8,0)</f>
        <v>CV.708.01</v>
      </c>
      <c r="C105" s="37" t="s">
        <v>134</v>
      </c>
      <c r="D105" s="32" t="str">
        <f>+VLOOKUP(C105,[9]Especificaciones!J106:$K$168,2,FALSE)</f>
        <v>u</v>
      </c>
      <c r="E105" s="39"/>
      <c r="F105" s="39">
        <v>0</v>
      </c>
      <c r="G105" s="39"/>
      <c r="H105" s="39">
        <f t="shared" si="3"/>
        <v>0</v>
      </c>
      <c r="I105" s="39"/>
      <c r="J105" s="39">
        <v>0</v>
      </c>
      <c r="K105" s="39">
        <f t="shared" si="4"/>
        <v>0</v>
      </c>
      <c r="L105" s="39">
        <f t="shared" si="4"/>
        <v>0</v>
      </c>
      <c r="M105" s="39">
        <v>0</v>
      </c>
      <c r="N105" s="52">
        <f t="shared" si="5"/>
        <v>0</v>
      </c>
    </row>
    <row r="106" spans="2:14" s="26" customFormat="1" hidden="1" x14ac:dyDescent="0.25">
      <c r="B106" s="49" t="str">
        <f>+VLOOKUP(C106,[9]Especificaciones!$J$4:$Q$168,8,0)</f>
        <v>CV.708.02</v>
      </c>
      <c r="C106" s="37" t="s">
        <v>135</v>
      </c>
      <c r="D106" s="32" t="str">
        <f>+VLOOKUP(C106,[9]Especificaciones!J107:$K$168,2,FALSE)</f>
        <v>m</v>
      </c>
      <c r="E106" s="39"/>
      <c r="F106" s="39">
        <v>0</v>
      </c>
      <c r="G106" s="39"/>
      <c r="H106" s="39">
        <f t="shared" si="3"/>
        <v>0</v>
      </c>
      <c r="I106" s="39"/>
      <c r="J106" s="39">
        <v>0</v>
      </c>
      <c r="K106" s="39">
        <f t="shared" si="4"/>
        <v>0</v>
      </c>
      <c r="L106" s="39">
        <f t="shared" si="4"/>
        <v>0</v>
      </c>
      <c r="M106" s="39">
        <v>0</v>
      </c>
      <c r="N106" s="52">
        <f t="shared" si="5"/>
        <v>0</v>
      </c>
    </row>
    <row r="107" spans="2:14" s="26" customFormat="1" hidden="1" x14ac:dyDescent="0.25">
      <c r="B107" s="49" t="str">
        <f>+VLOOKUP(C107,[9]Especificaciones!$J$4:$Q$168,8,0)</f>
        <v>CV.707.01</v>
      </c>
      <c r="C107" s="37" t="s">
        <v>136</v>
      </c>
      <c r="D107" s="32" t="str">
        <f>+VLOOKUP(C107,[9]Especificaciones!J108:$K$168,2,FALSE)</f>
        <v>m</v>
      </c>
      <c r="E107" s="39"/>
      <c r="F107" s="39">
        <v>0</v>
      </c>
      <c r="G107" s="39"/>
      <c r="H107" s="39">
        <f t="shared" si="3"/>
        <v>0</v>
      </c>
      <c r="I107" s="39"/>
      <c r="J107" s="39">
        <v>0</v>
      </c>
      <c r="K107" s="39">
        <f t="shared" si="4"/>
        <v>0</v>
      </c>
      <c r="L107" s="39">
        <f t="shared" si="4"/>
        <v>0</v>
      </c>
      <c r="M107" s="39">
        <v>0</v>
      </c>
      <c r="N107" s="52">
        <f t="shared" si="5"/>
        <v>0</v>
      </c>
    </row>
    <row r="108" spans="2:14" s="26" customFormat="1" hidden="1" x14ac:dyDescent="0.25">
      <c r="B108" s="49" t="str">
        <f>+VLOOKUP(C108,[9]Especificaciones!$J$4:$Q$168,8,0)</f>
        <v>CV.702.01 (A)</v>
      </c>
      <c r="C108" s="37" t="s">
        <v>137</v>
      </c>
      <c r="D108" s="32" t="str">
        <f>+VLOOKUP(C108,[9]Especificaciones!J109:$K$168,2,FALSE)</f>
        <v>m</v>
      </c>
      <c r="E108" s="38"/>
      <c r="F108" s="39">
        <v>0</v>
      </c>
      <c r="G108" s="39"/>
      <c r="H108" s="39">
        <f t="shared" si="3"/>
        <v>0</v>
      </c>
      <c r="I108" s="39"/>
      <c r="J108" s="39">
        <v>0</v>
      </c>
      <c r="K108" s="39">
        <f t="shared" si="4"/>
        <v>0</v>
      </c>
      <c r="L108" s="39">
        <f t="shared" si="4"/>
        <v>0</v>
      </c>
      <c r="M108" s="39">
        <v>0</v>
      </c>
      <c r="N108" s="52">
        <f t="shared" si="5"/>
        <v>0</v>
      </c>
    </row>
    <row r="109" spans="2:14" s="26" customFormat="1" hidden="1" x14ac:dyDescent="0.25">
      <c r="B109" s="49" t="str">
        <f>+VLOOKUP(C109,[9]Especificaciones!$J$4:$Q$168,8,0)</f>
        <v>CV.702.01 (B)</v>
      </c>
      <c r="C109" s="37" t="s">
        <v>138</v>
      </c>
      <c r="D109" s="32" t="str">
        <f>+VLOOKUP(C109,[9]Especificaciones!J110:$K$168,2,FALSE)</f>
        <v>m</v>
      </c>
      <c r="E109" s="38"/>
      <c r="F109" s="39">
        <v>0</v>
      </c>
      <c r="G109" s="39"/>
      <c r="H109" s="39">
        <f t="shared" si="3"/>
        <v>0</v>
      </c>
      <c r="I109" s="39"/>
      <c r="J109" s="39">
        <v>0</v>
      </c>
      <c r="K109" s="39">
        <f t="shared" si="4"/>
        <v>0</v>
      </c>
      <c r="L109" s="39">
        <f t="shared" si="4"/>
        <v>0</v>
      </c>
      <c r="M109" s="39">
        <v>0</v>
      </c>
      <c r="N109" s="52">
        <f t="shared" si="5"/>
        <v>0</v>
      </c>
    </row>
    <row r="110" spans="2:14" s="26" customFormat="1" hidden="1" x14ac:dyDescent="0.25">
      <c r="B110" s="49" t="str">
        <f>+VLOOKUP(C110,[9]Especificaciones!$J$4:$Q$168,8,0)</f>
        <v>CV.702.02 (A)</v>
      </c>
      <c r="C110" s="37" t="s">
        <v>139</v>
      </c>
      <c r="D110" s="32" t="str">
        <f>+VLOOKUP(C110,[9]Especificaciones!J111:$K$168,2,FALSE)</f>
        <v>m</v>
      </c>
      <c r="E110" s="38"/>
      <c r="F110" s="39">
        <v>0</v>
      </c>
      <c r="G110" s="39"/>
      <c r="H110" s="39">
        <f t="shared" si="3"/>
        <v>0</v>
      </c>
      <c r="I110" s="39"/>
      <c r="J110" s="39">
        <v>0</v>
      </c>
      <c r="K110" s="39">
        <f t="shared" si="4"/>
        <v>0</v>
      </c>
      <c r="L110" s="39">
        <f t="shared" si="4"/>
        <v>0</v>
      </c>
      <c r="M110" s="39">
        <v>0</v>
      </c>
      <c r="N110" s="52">
        <f t="shared" si="5"/>
        <v>0</v>
      </c>
    </row>
    <row r="111" spans="2:14" s="26" customFormat="1" hidden="1" x14ac:dyDescent="0.25">
      <c r="B111" s="49" t="str">
        <f>+VLOOKUP(C111,[9]Especificaciones!$J$4:$Q$168,8,0)</f>
        <v>CV.702.02 (B)</v>
      </c>
      <c r="C111" s="37" t="s">
        <v>140</v>
      </c>
      <c r="D111" s="32" t="str">
        <f>+VLOOKUP(C111,[9]Especificaciones!J112:$K$168,2,FALSE)</f>
        <v>m</v>
      </c>
      <c r="E111" s="38"/>
      <c r="F111" s="39">
        <v>0</v>
      </c>
      <c r="G111" s="39"/>
      <c r="H111" s="39">
        <f t="shared" si="3"/>
        <v>0</v>
      </c>
      <c r="I111" s="39"/>
      <c r="J111" s="39">
        <v>0</v>
      </c>
      <c r="K111" s="39">
        <f t="shared" si="4"/>
        <v>0</v>
      </c>
      <c r="L111" s="39">
        <f t="shared" si="4"/>
        <v>0</v>
      </c>
      <c r="M111" s="39">
        <v>0</v>
      </c>
      <c r="N111" s="52">
        <f t="shared" si="5"/>
        <v>0</v>
      </c>
    </row>
    <row r="112" spans="2:14" s="26" customFormat="1" hidden="1" x14ac:dyDescent="0.25">
      <c r="B112" s="49" t="str">
        <f>+VLOOKUP(C112,[9]Especificaciones!$J$4:$Q$168,8,0)</f>
        <v>CV.702.13</v>
      </c>
      <c r="C112" s="37" t="s">
        <v>141</v>
      </c>
      <c r="D112" s="32" t="str">
        <f>+VLOOKUP(C112,[9]Especificaciones!J113:$K$168,2,FALSE)</f>
        <v>u</v>
      </c>
      <c r="E112" s="38"/>
      <c r="F112" s="39">
        <v>0</v>
      </c>
      <c r="G112" s="39"/>
      <c r="H112" s="39">
        <f t="shared" si="3"/>
        <v>0</v>
      </c>
      <c r="I112" s="39"/>
      <c r="J112" s="39">
        <v>0</v>
      </c>
      <c r="K112" s="39">
        <f t="shared" si="4"/>
        <v>0</v>
      </c>
      <c r="L112" s="39">
        <f t="shared" si="4"/>
        <v>0</v>
      </c>
      <c r="M112" s="39">
        <v>0</v>
      </c>
      <c r="N112" s="52">
        <f t="shared" si="5"/>
        <v>0</v>
      </c>
    </row>
    <row r="113" spans="2:17" s="26" customFormat="1" ht="25.5" hidden="1" x14ac:dyDescent="0.25">
      <c r="B113" s="49" t="str">
        <f>+VLOOKUP(C113,[9]Especificaciones!$J$4:$Q$168,8,0)</f>
        <v>CR.618.01</v>
      </c>
      <c r="C113" s="37" t="s">
        <v>142</v>
      </c>
      <c r="D113" s="32" t="str">
        <f>+VLOOKUP(C113,[9]Especificaciones!J114:$K$168,2,FALSE)</f>
        <v>m</v>
      </c>
      <c r="E113" s="39"/>
      <c r="F113" s="39">
        <v>0</v>
      </c>
      <c r="G113" s="39"/>
      <c r="H113" s="39">
        <f t="shared" si="3"/>
        <v>0</v>
      </c>
      <c r="I113" s="39"/>
      <c r="J113" s="39">
        <v>0</v>
      </c>
      <c r="K113" s="39">
        <f t="shared" si="4"/>
        <v>0</v>
      </c>
      <c r="L113" s="39">
        <f t="shared" si="4"/>
        <v>0</v>
      </c>
      <c r="M113" s="39">
        <v>0</v>
      </c>
      <c r="N113" s="52">
        <f t="shared" si="5"/>
        <v>0</v>
      </c>
    </row>
    <row r="114" spans="2:17" s="26" customFormat="1" ht="25.5" hidden="1" x14ac:dyDescent="0.25">
      <c r="B114" s="49" t="str">
        <f>+VLOOKUP(C114,[9]Especificaciones!$J$4:$Q$168,8,0)</f>
        <v>CR.633.01 (A)</v>
      </c>
      <c r="C114" s="37" t="s">
        <v>143</v>
      </c>
      <c r="D114" s="32" t="str">
        <f>+VLOOKUP(C114,[9]Especificaciones!J115:$K$168,2,FALSE)</f>
        <v>u</v>
      </c>
      <c r="E114" s="38"/>
      <c r="F114" s="39">
        <v>0</v>
      </c>
      <c r="G114" s="39"/>
      <c r="H114" s="39">
        <f t="shared" si="3"/>
        <v>0</v>
      </c>
      <c r="I114" s="39"/>
      <c r="J114" s="39">
        <v>0</v>
      </c>
      <c r="K114" s="39">
        <f t="shared" si="4"/>
        <v>0</v>
      </c>
      <c r="L114" s="39">
        <f t="shared" si="4"/>
        <v>0</v>
      </c>
      <c r="M114" s="39">
        <v>0</v>
      </c>
      <c r="N114" s="52">
        <f t="shared" si="5"/>
        <v>0</v>
      </c>
    </row>
    <row r="115" spans="2:17" s="26" customFormat="1" ht="25.5" hidden="1" x14ac:dyDescent="0.25">
      <c r="B115" s="49" t="str">
        <f>+VLOOKUP(C115,[9]Especificaciones!$J$4:$Q$168,8,0)</f>
        <v>CR.633.01 (B)</v>
      </c>
      <c r="C115" s="37" t="s">
        <v>144</v>
      </c>
      <c r="D115" s="32" t="str">
        <f>+VLOOKUP(C115,[9]Especificaciones!J116:$K$168,2,FALSE)</f>
        <v>u</v>
      </c>
      <c r="E115" s="38"/>
      <c r="F115" s="39">
        <v>0</v>
      </c>
      <c r="G115" s="39"/>
      <c r="H115" s="39">
        <f t="shared" si="3"/>
        <v>0</v>
      </c>
      <c r="I115" s="39"/>
      <c r="J115" s="39">
        <v>0</v>
      </c>
      <c r="K115" s="39">
        <f t="shared" si="4"/>
        <v>0</v>
      </c>
      <c r="L115" s="39">
        <f t="shared" si="4"/>
        <v>0</v>
      </c>
      <c r="M115" s="39">
        <v>0</v>
      </c>
      <c r="N115" s="52">
        <f t="shared" si="5"/>
        <v>0</v>
      </c>
    </row>
    <row r="116" spans="2:17" s="26" customFormat="1" ht="25.5" hidden="1" x14ac:dyDescent="0.25">
      <c r="B116" s="49" t="str">
        <f>+VLOOKUP(C116,[9]Especificaciones!$J$4:$Q$168,8,0)</f>
        <v>CR.633.01 (C)</v>
      </c>
      <c r="C116" s="37" t="s">
        <v>145</v>
      </c>
      <c r="D116" s="32" t="str">
        <f>+VLOOKUP(C116,[9]Especificaciones!J117:$K$168,2,FALSE)</f>
        <v>u</v>
      </c>
      <c r="E116" s="38"/>
      <c r="F116" s="39">
        <v>0</v>
      </c>
      <c r="G116" s="39"/>
      <c r="H116" s="39">
        <f t="shared" si="3"/>
        <v>0</v>
      </c>
      <c r="I116" s="39"/>
      <c r="J116" s="39">
        <v>0</v>
      </c>
      <c r="K116" s="39">
        <f t="shared" si="4"/>
        <v>0</v>
      </c>
      <c r="L116" s="39">
        <f t="shared" si="4"/>
        <v>0</v>
      </c>
      <c r="M116" s="39">
        <v>0</v>
      </c>
      <c r="N116" s="52">
        <f t="shared" si="5"/>
        <v>0</v>
      </c>
    </row>
    <row r="117" spans="2:17" s="26" customFormat="1" ht="25.5" hidden="1" x14ac:dyDescent="0.25">
      <c r="B117" s="49" t="str">
        <f>+VLOOKUP(C117,[9]Especificaciones!$J$4:$Q$168,8,0)</f>
        <v>CR.633.01 (D)</v>
      </c>
      <c r="C117" s="37" t="s">
        <v>146</v>
      </c>
      <c r="D117" s="32" t="str">
        <f>+VLOOKUP(C117,[9]Especificaciones!J118:$K$168,2,FALSE)</f>
        <v>u</v>
      </c>
      <c r="E117" s="38"/>
      <c r="F117" s="39">
        <v>0</v>
      </c>
      <c r="G117" s="39"/>
      <c r="H117" s="39">
        <f t="shared" si="3"/>
        <v>0</v>
      </c>
      <c r="I117" s="39"/>
      <c r="J117" s="39">
        <v>0</v>
      </c>
      <c r="K117" s="39">
        <f t="shared" si="4"/>
        <v>0</v>
      </c>
      <c r="L117" s="39">
        <f t="shared" si="4"/>
        <v>0</v>
      </c>
      <c r="M117" s="39">
        <v>0</v>
      </c>
      <c r="N117" s="52">
        <f t="shared" si="5"/>
        <v>0</v>
      </c>
    </row>
    <row r="118" spans="2:17" s="26" customFormat="1" ht="25.5" hidden="1" x14ac:dyDescent="0.25">
      <c r="B118" s="49" t="str">
        <f>+VLOOKUP(C118,[9]Especificaciones!$J$4:$Q$168,8,0)</f>
        <v>CR.633.01 (E)</v>
      </c>
      <c r="C118" s="37" t="s">
        <v>147</v>
      </c>
      <c r="D118" s="32" t="str">
        <f>+VLOOKUP(C118,[9]Especificaciones!J119:$K$168,2,FALSE)</f>
        <v>u</v>
      </c>
      <c r="E118" s="38"/>
      <c r="F118" s="39">
        <v>0</v>
      </c>
      <c r="G118" s="39"/>
      <c r="H118" s="39">
        <f t="shared" si="3"/>
        <v>0</v>
      </c>
      <c r="I118" s="39"/>
      <c r="J118" s="39">
        <v>0</v>
      </c>
      <c r="K118" s="39">
        <f t="shared" si="4"/>
        <v>0</v>
      </c>
      <c r="L118" s="39">
        <f t="shared" si="4"/>
        <v>0</v>
      </c>
      <c r="M118" s="39">
        <v>0</v>
      </c>
      <c r="N118" s="52">
        <f t="shared" si="5"/>
        <v>0</v>
      </c>
    </row>
    <row r="119" spans="2:17" s="26" customFormat="1" ht="25.5" hidden="1" x14ac:dyDescent="0.25">
      <c r="B119" s="49" t="str">
        <f>+VLOOKUP(C119,[9]Especificaciones!$J$4:$Q$168,8,0)</f>
        <v>CR.633.01 (F)</v>
      </c>
      <c r="C119" s="37" t="s">
        <v>148</v>
      </c>
      <c r="D119" s="32" t="str">
        <f>+VLOOKUP(C119,[9]Especificaciones!J120:$K$168,2,FALSE)</f>
        <v>u</v>
      </c>
      <c r="E119" s="38"/>
      <c r="F119" s="39">
        <v>0</v>
      </c>
      <c r="G119" s="39"/>
      <c r="H119" s="39">
        <f t="shared" si="3"/>
        <v>0</v>
      </c>
      <c r="I119" s="39"/>
      <c r="J119" s="39">
        <v>0</v>
      </c>
      <c r="K119" s="39">
        <f t="shared" si="4"/>
        <v>0</v>
      </c>
      <c r="L119" s="39">
        <f t="shared" si="4"/>
        <v>0</v>
      </c>
      <c r="M119" s="39">
        <v>0</v>
      </c>
      <c r="N119" s="52">
        <f t="shared" si="5"/>
        <v>0</v>
      </c>
    </row>
    <row r="120" spans="2:17" s="26" customFormat="1" ht="25.5" hidden="1" x14ac:dyDescent="0.25">
      <c r="B120" s="49" t="str">
        <f>+VLOOKUP(C120,[9]Especificaciones!$J$4:$Q$168,8,0)</f>
        <v>CR.633.01 (G)</v>
      </c>
      <c r="C120" s="37" t="s">
        <v>149</v>
      </c>
      <c r="D120" s="32" t="str">
        <f>+VLOOKUP(C120,[9]Especificaciones!J121:$K$168,2,FALSE)</f>
        <v>u</v>
      </c>
      <c r="E120" s="38"/>
      <c r="F120" s="39">
        <v>0</v>
      </c>
      <c r="G120" s="39"/>
      <c r="H120" s="39">
        <f t="shared" si="3"/>
        <v>0</v>
      </c>
      <c r="I120" s="39"/>
      <c r="J120" s="39">
        <v>0</v>
      </c>
      <c r="K120" s="39">
        <f t="shared" si="4"/>
        <v>0</v>
      </c>
      <c r="L120" s="39">
        <f t="shared" si="4"/>
        <v>0</v>
      </c>
      <c r="M120" s="39">
        <v>0</v>
      </c>
      <c r="N120" s="52">
        <f t="shared" si="5"/>
        <v>0</v>
      </c>
    </row>
    <row r="121" spans="2:17" s="26" customFormat="1" ht="25.5" hidden="1" x14ac:dyDescent="0.25">
      <c r="B121" s="49" t="str">
        <f>+VLOOKUP(C121,[9]Especificaciones!$J$4:$Q$168,8,0)</f>
        <v>CR.633.01 (H)</v>
      </c>
      <c r="C121" s="37" t="s">
        <v>150</v>
      </c>
      <c r="D121" s="32" t="str">
        <f>+VLOOKUP(C121,[9]Especificaciones!J122:$K$168,2,FALSE)</f>
        <v>u</v>
      </c>
      <c r="E121" s="38"/>
      <c r="F121" s="39">
        <v>0</v>
      </c>
      <c r="G121" s="39"/>
      <c r="H121" s="39">
        <f t="shared" si="3"/>
        <v>0</v>
      </c>
      <c r="I121" s="39"/>
      <c r="J121" s="39">
        <v>0</v>
      </c>
      <c r="K121" s="39">
        <f t="shared" si="4"/>
        <v>0</v>
      </c>
      <c r="L121" s="39">
        <f t="shared" si="4"/>
        <v>0</v>
      </c>
      <c r="M121" s="39">
        <v>0</v>
      </c>
      <c r="N121" s="52">
        <f t="shared" si="5"/>
        <v>0</v>
      </c>
    </row>
    <row r="122" spans="2:17" s="26" customFormat="1" hidden="1" x14ac:dyDescent="0.25">
      <c r="B122" s="49" t="str">
        <f>+VLOOKUP(C122,[9]Especificaciones!$J$4:$Q$168,8,0)</f>
        <v>CR.633.02</v>
      </c>
      <c r="C122" s="37" t="s">
        <v>151</v>
      </c>
      <c r="D122" s="32" t="str">
        <f>+VLOOKUP(C122,[9]Especificaciones!J123:$K$168,2,FALSE)</f>
        <v>u</v>
      </c>
      <c r="E122" s="38"/>
      <c r="F122" s="39">
        <v>0</v>
      </c>
      <c r="G122" s="39"/>
      <c r="H122" s="39">
        <f t="shared" si="3"/>
        <v>0</v>
      </c>
      <c r="I122" s="39"/>
      <c r="J122" s="39">
        <v>0</v>
      </c>
      <c r="K122" s="39">
        <f t="shared" si="4"/>
        <v>0</v>
      </c>
      <c r="L122" s="39">
        <f t="shared" si="4"/>
        <v>0</v>
      </c>
      <c r="M122" s="39">
        <v>0</v>
      </c>
      <c r="N122" s="52">
        <f t="shared" si="5"/>
        <v>0</v>
      </c>
    </row>
    <row r="123" spans="2:17" s="26" customFormat="1" x14ac:dyDescent="0.25">
      <c r="B123" s="49" t="str">
        <f>+VLOOKUP(C123,[9]Especificaciones!$J$4:$Q$168,8,0)</f>
        <v xml:space="preserve">CR.634.04 </v>
      </c>
      <c r="C123" s="37" t="s">
        <v>152</v>
      </c>
      <c r="D123" s="32" t="str">
        <f>+VLOOKUP(C123,[9]Especificaciones!J124:$K$168,2,FALSE)</f>
        <v>km</v>
      </c>
      <c r="E123" s="38">
        <v>10</v>
      </c>
      <c r="F123" s="39">
        <v>12</v>
      </c>
      <c r="G123" s="39">
        <v>1</v>
      </c>
      <c r="H123" s="39">
        <f t="shared" si="3"/>
        <v>2</v>
      </c>
      <c r="I123" s="39">
        <v>10</v>
      </c>
      <c r="J123" s="39">
        <v>12</v>
      </c>
      <c r="K123" s="39">
        <v>15</v>
      </c>
      <c r="L123" s="39">
        <f t="shared" si="4"/>
        <v>26</v>
      </c>
      <c r="M123" s="39">
        <v>950000</v>
      </c>
      <c r="N123" s="52">
        <f t="shared" si="5"/>
        <v>14250000</v>
      </c>
    </row>
    <row r="124" spans="2:17" s="26" customFormat="1" x14ac:dyDescent="0.25">
      <c r="B124" s="49" t="str">
        <f>+VLOOKUP(C124,[9]Especificaciones!$J$4:$Q$168,8,0)</f>
        <v>CR.634.02 (01) -A</v>
      </c>
      <c r="C124" s="37" t="s">
        <v>153</v>
      </c>
      <c r="D124" s="32" t="str">
        <f>+VLOOKUP(C124,[9]Especificaciones!J125:$K$168,2,FALSE)</f>
        <v>km</v>
      </c>
      <c r="E124" s="38">
        <v>5</v>
      </c>
      <c r="F124" s="39">
        <v>6</v>
      </c>
      <c r="G124" s="39">
        <v>1</v>
      </c>
      <c r="H124" s="39">
        <f t="shared" si="3"/>
        <v>2</v>
      </c>
      <c r="I124" s="39">
        <v>5</v>
      </c>
      <c r="J124" s="39">
        <v>6</v>
      </c>
      <c r="K124" s="39">
        <v>15</v>
      </c>
      <c r="L124" s="39">
        <f t="shared" si="4"/>
        <v>14</v>
      </c>
      <c r="M124" s="39">
        <v>359927</v>
      </c>
      <c r="N124" s="52">
        <f t="shared" si="5"/>
        <v>5398905</v>
      </c>
    </row>
    <row r="125" spans="2:17" s="26" customFormat="1" x14ac:dyDescent="0.25">
      <c r="B125" s="49" t="str">
        <f>+VLOOKUP(C125,[9]Especificaciones!$J$4:$Q$168,8,0)</f>
        <v>CR.634.01 (01) -A</v>
      </c>
      <c r="C125" s="37" t="s">
        <v>154</v>
      </c>
      <c r="D125" s="32" t="str">
        <f>+VLOOKUP(C125,[9]Especificaciones!J126:$K$168,2,FALSE)</f>
        <v>km</v>
      </c>
      <c r="E125" s="38">
        <v>98</v>
      </c>
      <c r="F125" s="39">
        <v>327</v>
      </c>
      <c r="G125" s="39">
        <v>20</v>
      </c>
      <c r="H125" s="39">
        <f t="shared" si="3"/>
        <v>30</v>
      </c>
      <c r="I125" s="39">
        <v>98</v>
      </c>
      <c r="J125" s="39">
        <v>327</v>
      </c>
      <c r="K125" s="39">
        <v>150</v>
      </c>
      <c r="L125" s="39">
        <f t="shared" si="4"/>
        <v>684</v>
      </c>
      <c r="M125" s="39">
        <v>658539.52000000002</v>
      </c>
      <c r="N125" s="52">
        <f t="shared" si="5"/>
        <v>98780928</v>
      </c>
    </row>
    <row r="126" spans="2:17" customFormat="1" x14ac:dyDescent="0.25">
      <c r="B126" s="49" t="str">
        <f>+VLOOKUP(C126,[9]Especificaciones!$J$4:$Q$168,8,0)</f>
        <v>CR.634.01(02) - A</v>
      </c>
      <c r="C126" s="37" t="s">
        <v>155</v>
      </c>
      <c r="D126" s="32" t="str">
        <f>+VLOOKUP(C126,[9]Especificaciones!J127:$K$168,2,FALSE)</f>
        <v>km</v>
      </c>
      <c r="E126" s="38">
        <v>97</v>
      </c>
      <c r="F126" s="39">
        <v>323</v>
      </c>
      <c r="G126" s="39">
        <v>20</v>
      </c>
      <c r="H126" s="39">
        <f t="shared" si="3"/>
        <v>30</v>
      </c>
      <c r="I126" s="39">
        <v>97</v>
      </c>
      <c r="J126" s="39">
        <v>323</v>
      </c>
      <c r="K126" s="39">
        <v>100</v>
      </c>
      <c r="L126" s="39">
        <f t="shared" si="4"/>
        <v>676</v>
      </c>
      <c r="M126" s="39">
        <v>1518952</v>
      </c>
      <c r="N126" s="52">
        <f t="shared" si="5"/>
        <v>151895200</v>
      </c>
      <c r="Q126" s="26"/>
    </row>
    <row r="127" spans="2:17" s="26" customFormat="1" x14ac:dyDescent="0.25">
      <c r="B127" s="49" t="str">
        <f>+VLOOKUP(C127,[9]Especificaciones!$J$4:$Q$168,8,0)</f>
        <v>CR.634.02 (02) - A</v>
      </c>
      <c r="C127" s="37" t="s">
        <v>156</v>
      </c>
      <c r="D127" s="32" t="str">
        <f>+VLOOKUP(C127,[9]Especificaciones!J128:$K$168,2,FALSE)</f>
        <v>km</v>
      </c>
      <c r="E127" s="38">
        <v>1</v>
      </c>
      <c r="F127" s="39">
        <v>3</v>
      </c>
      <c r="G127" s="39">
        <v>2</v>
      </c>
      <c r="H127" s="39">
        <f t="shared" si="3"/>
        <v>3</v>
      </c>
      <c r="I127" s="39">
        <v>1</v>
      </c>
      <c r="J127" s="39">
        <v>3</v>
      </c>
      <c r="K127" s="39">
        <v>10</v>
      </c>
      <c r="L127" s="39">
        <f t="shared" si="4"/>
        <v>9</v>
      </c>
      <c r="M127" s="39">
        <v>770102.77</v>
      </c>
      <c r="N127" s="52">
        <f t="shared" si="5"/>
        <v>7701027.7000000002</v>
      </c>
    </row>
    <row r="128" spans="2:17" s="26" customFormat="1" x14ac:dyDescent="0.25">
      <c r="B128" s="49" t="str">
        <f>+VLOOKUP(C128,[9]Especificaciones!$J$4:$Q$168,8,0)</f>
        <v>CR.634.03 - A</v>
      </c>
      <c r="C128" s="37" t="s">
        <v>157</v>
      </c>
      <c r="D128" s="32" t="str">
        <f>+VLOOKUP(C128,[9]Especificaciones!J129:$K$168,2,FALSE)</f>
        <v>km</v>
      </c>
      <c r="E128" s="38">
        <v>1</v>
      </c>
      <c r="F128" s="39">
        <v>3</v>
      </c>
      <c r="G128" s="39">
        <v>2</v>
      </c>
      <c r="H128" s="39">
        <f t="shared" si="3"/>
        <v>3</v>
      </c>
      <c r="I128" s="39">
        <v>1</v>
      </c>
      <c r="J128" s="39">
        <v>3</v>
      </c>
      <c r="K128" s="39">
        <v>10</v>
      </c>
      <c r="L128" s="39">
        <f t="shared" si="4"/>
        <v>9</v>
      </c>
      <c r="M128" s="39">
        <v>1208440.24</v>
      </c>
      <c r="N128" s="52">
        <f t="shared" si="5"/>
        <v>12084402.4</v>
      </c>
    </row>
    <row r="129" spans="2:17" s="26" customFormat="1" x14ac:dyDescent="0.25">
      <c r="B129" s="49" t="str">
        <f>+VLOOKUP(C129,[9]Especificaciones!$J$4:$Q$168,8,0)</f>
        <v>CR.634.07 - A</v>
      </c>
      <c r="C129" s="37" t="s">
        <v>158</v>
      </c>
      <c r="D129" s="32" t="str">
        <f>+VLOOKUP(C129,[9]Especificaciones!J130:$K$168,2,FALSE)</f>
        <v>u</v>
      </c>
      <c r="E129" s="38">
        <v>56</v>
      </c>
      <c r="F129" s="39">
        <v>187</v>
      </c>
      <c r="G129" s="39">
        <v>58</v>
      </c>
      <c r="H129" s="39">
        <f t="shared" si="3"/>
        <v>87</v>
      </c>
      <c r="I129" s="39">
        <v>56</v>
      </c>
      <c r="J129" s="39">
        <v>187</v>
      </c>
      <c r="K129" s="39">
        <f t="shared" si="4"/>
        <v>170</v>
      </c>
      <c r="L129" s="39">
        <f t="shared" si="4"/>
        <v>461</v>
      </c>
      <c r="M129" s="39">
        <v>51819.06</v>
      </c>
      <c r="N129" s="52">
        <f t="shared" si="5"/>
        <v>8809240.1999999993</v>
      </c>
    </row>
    <row r="130" spans="2:17" s="26" customFormat="1" x14ac:dyDescent="0.25">
      <c r="B130" s="49" t="str">
        <f>+VLOOKUP(C130,[9]Especificaciones!$J$4:$Q$168,8,0)</f>
        <v>CR.634.08 - A</v>
      </c>
      <c r="C130" s="37" t="s">
        <v>159</v>
      </c>
      <c r="D130" s="32" t="str">
        <f>+VLOOKUP(C130,[9]Especificaciones!J131:$K$168,2,FALSE)</f>
        <v>u</v>
      </c>
      <c r="E130" s="38">
        <v>24</v>
      </c>
      <c r="F130" s="39">
        <v>80</v>
      </c>
      <c r="G130" s="39">
        <v>24</v>
      </c>
      <c r="H130" s="39">
        <f t="shared" si="3"/>
        <v>36</v>
      </c>
      <c r="I130" s="39">
        <v>24</v>
      </c>
      <c r="J130" s="39">
        <v>80</v>
      </c>
      <c r="K130" s="39">
        <v>70</v>
      </c>
      <c r="L130" s="39">
        <f t="shared" si="4"/>
        <v>196</v>
      </c>
      <c r="M130" s="39">
        <v>52861.54</v>
      </c>
      <c r="N130" s="52">
        <f t="shared" si="5"/>
        <v>3700307.8000000003</v>
      </c>
    </row>
    <row r="131" spans="2:17" s="26" customFormat="1" x14ac:dyDescent="0.25">
      <c r="B131" s="49" t="str">
        <f>+VLOOKUP(C131,[9]Especificaciones!$J$4:$Q$168,8,0)</f>
        <v>CR.634.10 - A</v>
      </c>
      <c r="C131" s="37" t="s">
        <v>160</v>
      </c>
      <c r="D131" s="32" t="str">
        <f>+VLOOKUP(C131,[9]Especificaciones!J132:$K$168,2,FALSE)</f>
        <v>u</v>
      </c>
      <c r="E131" s="38">
        <v>101</v>
      </c>
      <c r="F131" s="39">
        <v>337</v>
      </c>
      <c r="G131" s="39">
        <v>100</v>
      </c>
      <c r="H131" s="39">
        <f t="shared" si="3"/>
        <v>150</v>
      </c>
      <c r="I131" s="39">
        <v>100</v>
      </c>
      <c r="J131" s="39">
        <v>337</v>
      </c>
      <c r="K131" s="39">
        <v>300</v>
      </c>
      <c r="L131" s="39">
        <f t="shared" si="4"/>
        <v>824</v>
      </c>
      <c r="M131" s="39">
        <v>63388.41</v>
      </c>
      <c r="N131" s="52">
        <f t="shared" si="5"/>
        <v>19016523</v>
      </c>
    </row>
    <row r="132" spans="2:17" s="26" customFormat="1" x14ac:dyDescent="0.25">
      <c r="B132" s="49" t="str">
        <f>+VLOOKUP(C132,[9]Especificaciones!$J$4:$Q$168,8,0)</f>
        <v>CR.634.09 - A</v>
      </c>
      <c r="C132" s="37" t="s">
        <v>161</v>
      </c>
      <c r="D132" s="32" t="str">
        <f>+VLOOKUP(C132,[9]Especificaciones!J133:$K$168,2,FALSE)</f>
        <v>u</v>
      </c>
      <c r="E132" s="38">
        <v>28</v>
      </c>
      <c r="F132" s="39">
        <v>93</v>
      </c>
      <c r="G132" s="39">
        <v>46</v>
      </c>
      <c r="H132" s="39">
        <f t="shared" si="3"/>
        <v>69</v>
      </c>
      <c r="I132" s="39">
        <v>28</v>
      </c>
      <c r="J132" s="39">
        <v>93</v>
      </c>
      <c r="K132" s="39">
        <v>100</v>
      </c>
      <c r="L132" s="39">
        <f t="shared" si="4"/>
        <v>255</v>
      </c>
      <c r="M132" s="39">
        <v>70581.47</v>
      </c>
      <c r="N132" s="52">
        <f t="shared" si="5"/>
        <v>7058147</v>
      </c>
    </row>
    <row r="133" spans="2:17" s="26" customFormat="1" x14ac:dyDescent="0.25">
      <c r="B133" s="49" t="str">
        <f>+VLOOKUP(C133,[9]Especificaciones!$J$4:$Q$168,8,0)</f>
        <v>CR.634.12 - A</v>
      </c>
      <c r="C133" s="37" t="s">
        <v>162</v>
      </c>
      <c r="D133" s="32" t="str">
        <f>+VLOOKUP(C133,[9]Especificaciones!J134:$K$168,2,FALSE)</f>
        <v>u</v>
      </c>
      <c r="E133" s="39">
        <v>2</v>
      </c>
      <c r="F133" s="39">
        <v>7</v>
      </c>
      <c r="G133" s="39">
        <v>16</v>
      </c>
      <c r="H133" s="39">
        <f t="shared" si="3"/>
        <v>24</v>
      </c>
      <c r="I133" s="39">
        <v>2</v>
      </c>
      <c r="J133" s="39">
        <v>7</v>
      </c>
      <c r="K133" s="39">
        <f t="shared" si="4"/>
        <v>20</v>
      </c>
      <c r="L133" s="39">
        <f t="shared" si="4"/>
        <v>38</v>
      </c>
      <c r="M133" s="39">
        <v>48431.03</v>
      </c>
      <c r="N133" s="52">
        <f t="shared" si="5"/>
        <v>968620.6</v>
      </c>
    </row>
    <row r="134" spans="2:17" s="26" customFormat="1" x14ac:dyDescent="0.25">
      <c r="B134" s="49" t="str">
        <f>+VLOOKUP(C134,[9]Especificaciones!$J$4:$Q$168,8,0)</f>
        <v>CR.634.16 - A</v>
      </c>
      <c r="C134" s="37" t="s">
        <v>163</v>
      </c>
      <c r="D134" s="32" t="str">
        <f>+VLOOKUP(C134,[9]Especificaciones!J135:$K$168,2,FALSE)</f>
        <v>m2</v>
      </c>
      <c r="E134" s="38">
        <v>10</v>
      </c>
      <c r="F134" s="39">
        <v>33</v>
      </c>
      <c r="G134" s="39">
        <v>63</v>
      </c>
      <c r="H134" s="39">
        <f t="shared" ref="H134:H167" si="6">+ROUND(G134*1.5,0)</f>
        <v>95</v>
      </c>
      <c r="I134" s="39">
        <v>10</v>
      </c>
      <c r="J134" s="39">
        <v>33</v>
      </c>
      <c r="K134" s="39">
        <v>80</v>
      </c>
      <c r="L134" s="39">
        <f t="shared" ref="K134:L167" si="7">+F134+H134+J134</f>
        <v>161</v>
      </c>
      <c r="M134" s="39">
        <v>13106.37</v>
      </c>
      <c r="N134" s="52">
        <f t="shared" ref="N134:N167" si="8">+M134*K134</f>
        <v>1048509.6000000001</v>
      </c>
    </row>
    <row r="135" spans="2:17" s="26" customFormat="1" x14ac:dyDescent="0.25">
      <c r="B135" s="49" t="str">
        <f>+VLOOKUP(C135,[9]Especificaciones!$J$4:$Q$168,8,0)</f>
        <v>CR.634.05 - A</v>
      </c>
      <c r="C135" s="37" t="s">
        <v>164</v>
      </c>
      <c r="D135" s="32" t="str">
        <f>+VLOOKUP(C135,[9]Especificaciones!J136:$K$168,2,FALSE)</f>
        <v>u</v>
      </c>
      <c r="E135" s="38">
        <v>724</v>
      </c>
      <c r="F135" s="39">
        <v>2413</v>
      </c>
      <c r="G135" s="39">
        <v>350</v>
      </c>
      <c r="H135" s="39">
        <f t="shared" si="6"/>
        <v>525</v>
      </c>
      <c r="I135" s="39">
        <v>724</v>
      </c>
      <c r="J135" s="39">
        <v>2413</v>
      </c>
      <c r="K135" s="39">
        <v>1500</v>
      </c>
      <c r="L135" s="39">
        <f t="shared" si="7"/>
        <v>5351</v>
      </c>
      <c r="M135" s="39">
        <v>14549</v>
      </c>
      <c r="N135" s="52">
        <f t="shared" si="8"/>
        <v>21823500</v>
      </c>
    </row>
    <row r="136" spans="2:17" s="26" customFormat="1" x14ac:dyDescent="0.25">
      <c r="B136" s="49" t="str">
        <f>+VLOOKUP(C136,[9]Especificaciones!$J$4:$Q$168,8,0)</f>
        <v>CR.634.11 - A</v>
      </c>
      <c r="C136" s="37" t="s">
        <v>165</v>
      </c>
      <c r="D136" s="32" t="str">
        <f>+VLOOKUP(C136,[9]Especificaciones!J137:$K$168,2,FALSE)</f>
        <v>u</v>
      </c>
      <c r="E136" s="38">
        <v>0</v>
      </c>
      <c r="F136" s="39">
        <v>0</v>
      </c>
      <c r="G136" s="39">
        <v>4</v>
      </c>
      <c r="H136" s="39">
        <f t="shared" si="6"/>
        <v>6</v>
      </c>
      <c r="I136" s="39">
        <v>0</v>
      </c>
      <c r="J136" s="39">
        <v>0</v>
      </c>
      <c r="K136" s="39">
        <v>15</v>
      </c>
      <c r="L136" s="39">
        <f t="shared" si="7"/>
        <v>6</v>
      </c>
      <c r="M136" s="39">
        <v>82084.59</v>
      </c>
      <c r="N136" s="52">
        <f t="shared" si="8"/>
        <v>1231268.8499999999</v>
      </c>
    </row>
    <row r="137" spans="2:17" s="26" customFormat="1" x14ac:dyDescent="0.25">
      <c r="B137" s="49" t="str">
        <f>+VLOOKUP(C137,[9]Especificaciones!$J$4:$Q$168,8,0)</f>
        <v>CR.634.20 (01)- A</v>
      </c>
      <c r="C137" s="37" t="s">
        <v>166</v>
      </c>
      <c r="D137" s="32" t="str">
        <f>+VLOOKUP(C137,[9]Especificaciones!J138:$K$168,2,FALSE)</f>
        <v>m2</v>
      </c>
      <c r="E137" s="38">
        <v>177</v>
      </c>
      <c r="F137" s="39">
        <v>590</v>
      </c>
      <c r="G137" s="39">
        <v>100</v>
      </c>
      <c r="H137" s="39">
        <f t="shared" si="6"/>
        <v>150</v>
      </c>
      <c r="I137" s="39">
        <v>177</v>
      </c>
      <c r="J137" s="39">
        <v>590</v>
      </c>
      <c r="K137" s="39">
        <v>450</v>
      </c>
      <c r="L137" s="39">
        <f t="shared" si="7"/>
        <v>1330</v>
      </c>
      <c r="M137" s="39">
        <v>15349</v>
      </c>
      <c r="N137" s="52">
        <f t="shared" si="8"/>
        <v>6907050</v>
      </c>
    </row>
    <row r="138" spans="2:17" s="26" customFormat="1" x14ac:dyDescent="0.25">
      <c r="B138" s="49" t="str">
        <f>+VLOOKUP(C138,[9]Especificaciones!$J$4:$Q$168,8,0)</f>
        <v>CR.634.20 (02)- A</v>
      </c>
      <c r="C138" s="37" t="s">
        <v>167</v>
      </c>
      <c r="D138" s="32" t="str">
        <f>+VLOOKUP(C138,[9]Especificaciones!J139:$K$168,2,FALSE)</f>
        <v>m2</v>
      </c>
      <c r="E138" s="38">
        <v>24</v>
      </c>
      <c r="F138" s="39">
        <v>80</v>
      </c>
      <c r="G138" s="39">
        <v>50</v>
      </c>
      <c r="H138" s="39">
        <f t="shared" si="6"/>
        <v>75</v>
      </c>
      <c r="I138" s="39">
        <v>24</v>
      </c>
      <c r="J138" s="39">
        <v>80</v>
      </c>
      <c r="K138" s="39">
        <v>100</v>
      </c>
      <c r="L138" s="39">
        <f t="shared" si="7"/>
        <v>235</v>
      </c>
      <c r="M138" s="39">
        <v>15349</v>
      </c>
      <c r="N138" s="52">
        <f t="shared" si="8"/>
        <v>1534900</v>
      </c>
    </row>
    <row r="139" spans="2:17" s="26" customFormat="1" x14ac:dyDescent="0.25">
      <c r="B139" s="49" t="str">
        <f>+VLOOKUP(C139,[9]Especificaciones!$J$4:$Q$168,8,0)</f>
        <v>CR.634.02 (01) -A</v>
      </c>
      <c r="C139" s="37" t="s">
        <v>153</v>
      </c>
      <c r="D139" s="32" t="str">
        <f>+VLOOKUP(C139,[9]Especificaciones!J140:$K$168,2,FALSE)</f>
        <v>km</v>
      </c>
      <c r="E139" s="38">
        <v>4</v>
      </c>
      <c r="F139" s="39">
        <v>6</v>
      </c>
      <c r="G139" s="39">
        <v>6</v>
      </c>
      <c r="H139" s="39">
        <f t="shared" si="6"/>
        <v>9</v>
      </c>
      <c r="I139" s="39">
        <v>4</v>
      </c>
      <c r="J139" s="39">
        <v>6</v>
      </c>
      <c r="K139" s="39">
        <v>20</v>
      </c>
      <c r="L139" s="39">
        <f t="shared" si="7"/>
        <v>21</v>
      </c>
      <c r="M139" s="39">
        <v>774877</v>
      </c>
      <c r="N139" s="52">
        <f t="shared" si="8"/>
        <v>15497540</v>
      </c>
    </row>
    <row r="140" spans="2:17" s="26" customFormat="1" x14ac:dyDescent="0.25">
      <c r="B140" s="49" t="str">
        <f>+VLOOKUP(C140,[9]Especificaciones!$J$4:$Q$168,8,0)</f>
        <v>CR.634.01 (01) -A</v>
      </c>
      <c r="C140" s="37" t="s">
        <v>154</v>
      </c>
      <c r="D140" s="32" t="str">
        <f>+VLOOKUP(C140,[9]Especificaciones!J141:$K$168,2,FALSE)</f>
        <v>km</v>
      </c>
      <c r="E140" s="38">
        <v>8</v>
      </c>
      <c r="F140" s="39">
        <v>10</v>
      </c>
      <c r="G140" s="39">
        <v>12</v>
      </c>
      <c r="H140" s="39">
        <f t="shared" si="6"/>
        <v>18</v>
      </c>
      <c r="I140" s="39">
        <v>8</v>
      </c>
      <c r="J140" s="39">
        <v>10</v>
      </c>
      <c r="K140" s="39">
        <v>30</v>
      </c>
      <c r="L140" s="39">
        <f t="shared" si="7"/>
        <v>38</v>
      </c>
      <c r="M140" s="39">
        <v>1902536</v>
      </c>
      <c r="N140" s="52">
        <f t="shared" si="8"/>
        <v>57076080</v>
      </c>
    </row>
    <row r="141" spans="2:17" customFormat="1" x14ac:dyDescent="0.25">
      <c r="B141" s="49" t="str">
        <f>+VLOOKUP(C141,[9]Especificaciones!$J$4:$Q$168,8,0)</f>
        <v>CR.634.01(02) - A</v>
      </c>
      <c r="C141" s="37" t="s">
        <v>155</v>
      </c>
      <c r="D141" s="32" t="str">
        <f>+VLOOKUP(C141,[9]Especificaciones!J142:$K$168,2,FALSE)</f>
        <v>km</v>
      </c>
      <c r="E141" s="38">
        <v>25</v>
      </c>
      <c r="F141" s="39">
        <v>36</v>
      </c>
      <c r="G141" s="39">
        <v>25</v>
      </c>
      <c r="H141" s="39">
        <f t="shared" si="6"/>
        <v>38</v>
      </c>
      <c r="I141" s="39">
        <v>25</v>
      </c>
      <c r="J141" s="39">
        <v>36</v>
      </c>
      <c r="K141" s="39">
        <v>50</v>
      </c>
      <c r="L141" s="39">
        <f t="shared" si="7"/>
        <v>110</v>
      </c>
      <c r="M141" s="39">
        <v>1518952</v>
      </c>
      <c r="N141" s="52">
        <f t="shared" si="8"/>
        <v>75947600</v>
      </c>
      <c r="Q141" s="26"/>
    </row>
    <row r="142" spans="2:17" s="26" customFormat="1" x14ac:dyDescent="0.25">
      <c r="B142" s="49" t="str">
        <f>+VLOOKUP(C142,[9]Especificaciones!$J$4:$Q$168,8,0)</f>
        <v>CR.634.02 (02) - A</v>
      </c>
      <c r="C142" s="37" t="s">
        <v>156</v>
      </c>
      <c r="D142" s="32" t="str">
        <f>+VLOOKUP(C142,[9]Especificaciones!J143:$K$168,2,FALSE)</f>
        <v>km</v>
      </c>
      <c r="E142" s="38">
        <v>1</v>
      </c>
      <c r="F142" s="39">
        <v>3</v>
      </c>
      <c r="G142" s="39">
        <v>1</v>
      </c>
      <c r="H142" s="39">
        <f t="shared" si="6"/>
        <v>2</v>
      </c>
      <c r="I142" s="39">
        <v>1</v>
      </c>
      <c r="J142" s="39">
        <v>3</v>
      </c>
      <c r="K142" s="39">
        <v>10</v>
      </c>
      <c r="L142" s="39">
        <f t="shared" si="7"/>
        <v>8</v>
      </c>
      <c r="M142" s="39">
        <v>770103</v>
      </c>
      <c r="N142" s="52">
        <f t="shared" si="8"/>
        <v>7701030</v>
      </c>
    </row>
    <row r="143" spans="2:17" s="26" customFormat="1" x14ac:dyDescent="0.25">
      <c r="B143" s="49" t="str">
        <f>+VLOOKUP(C143,[9]Especificaciones!$J$4:$Q$168,8,0)</f>
        <v>CR.634.03 - A</v>
      </c>
      <c r="C143" s="37" t="s">
        <v>157</v>
      </c>
      <c r="D143" s="32" t="str">
        <f>+VLOOKUP(C143,[9]Especificaciones!J144:$K$168,2,FALSE)</f>
        <v>km</v>
      </c>
      <c r="E143" s="38">
        <v>1</v>
      </c>
      <c r="F143" s="39">
        <v>3</v>
      </c>
      <c r="G143" s="39">
        <v>1</v>
      </c>
      <c r="H143" s="39">
        <f t="shared" si="6"/>
        <v>2</v>
      </c>
      <c r="I143" s="39">
        <v>1</v>
      </c>
      <c r="J143" s="39">
        <v>3</v>
      </c>
      <c r="K143" s="39">
        <v>10</v>
      </c>
      <c r="L143" s="39">
        <f t="shared" si="7"/>
        <v>8</v>
      </c>
      <c r="M143" s="39">
        <v>1208440</v>
      </c>
      <c r="N143" s="52">
        <f t="shared" si="8"/>
        <v>12084400</v>
      </c>
    </row>
    <row r="144" spans="2:17" s="26" customFormat="1" x14ac:dyDescent="0.25">
      <c r="B144" s="49" t="str">
        <f>+VLOOKUP(C144,[9]Especificaciones!$J$4:$Q$168,8,0)</f>
        <v>CR.634.07 - A</v>
      </c>
      <c r="C144" s="37" t="s">
        <v>158</v>
      </c>
      <c r="D144" s="32" t="str">
        <f>+VLOOKUP(C144,[9]Especificaciones!J145:$K$168,2,FALSE)</f>
        <v>u</v>
      </c>
      <c r="E144" s="38">
        <v>56</v>
      </c>
      <c r="F144" s="39">
        <v>187</v>
      </c>
      <c r="G144" s="39">
        <v>50</v>
      </c>
      <c r="H144" s="39">
        <f t="shared" si="6"/>
        <v>75</v>
      </c>
      <c r="I144" s="39">
        <v>56</v>
      </c>
      <c r="J144" s="39">
        <v>187</v>
      </c>
      <c r="K144" s="39">
        <v>100</v>
      </c>
      <c r="L144" s="39">
        <f t="shared" si="7"/>
        <v>449</v>
      </c>
      <c r="M144" s="39">
        <v>111572</v>
      </c>
      <c r="N144" s="52">
        <f t="shared" si="8"/>
        <v>11157200</v>
      </c>
    </row>
    <row r="145" spans="2:14" s="26" customFormat="1" x14ac:dyDescent="0.25">
      <c r="B145" s="49" t="str">
        <f>+VLOOKUP(C145,[9]Especificaciones!$J$4:$Q$168,8,0)</f>
        <v>CR.634.08 - A</v>
      </c>
      <c r="C145" s="37" t="s">
        <v>159</v>
      </c>
      <c r="D145" s="32" t="str">
        <f>+VLOOKUP(C145,[9]Especificaciones!J146:$K$168,2,FALSE)</f>
        <v>u</v>
      </c>
      <c r="E145" s="38">
        <v>4</v>
      </c>
      <c r="F145" s="39">
        <v>13</v>
      </c>
      <c r="G145" s="39">
        <v>15</v>
      </c>
      <c r="H145" s="39">
        <f t="shared" si="6"/>
        <v>23</v>
      </c>
      <c r="I145" s="39">
        <v>4</v>
      </c>
      <c r="J145" s="39">
        <v>13</v>
      </c>
      <c r="K145" s="39">
        <v>30</v>
      </c>
      <c r="L145" s="39">
        <f t="shared" si="7"/>
        <v>49</v>
      </c>
      <c r="M145" s="39">
        <v>113746</v>
      </c>
      <c r="N145" s="52">
        <f t="shared" si="8"/>
        <v>3412380</v>
      </c>
    </row>
    <row r="146" spans="2:14" s="26" customFormat="1" x14ac:dyDescent="0.25">
      <c r="B146" s="49" t="str">
        <f>+VLOOKUP(C146,[9]Especificaciones!$J$4:$Q$168,8,0)</f>
        <v>CR.634.10 - A</v>
      </c>
      <c r="C146" s="37" t="s">
        <v>160</v>
      </c>
      <c r="D146" s="32" t="str">
        <f>+VLOOKUP(C146,[9]Especificaciones!J147:$K$168,2,FALSE)</f>
        <v>u</v>
      </c>
      <c r="E146" s="38">
        <v>1</v>
      </c>
      <c r="F146" s="39">
        <v>3</v>
      </c>
      <c r="G146" s="39">
        <v>5</v>
      </c>
      <c r="H146" s="39">
        <f t="shared" si="6"/>
        <v>8</v>
      </c>
      <c r="I146" s="39">
        <v>1</v>
      </c>
      <c r="J146" s="39">
        <v>3</v>
      </c>
      <c r="K146" s="39">
        <v>100</v>
      </c>
      <c r="L146" s="39">
        <f t="shared" si="7"/>
        <v>14</v>
      </c>
      <c r="M146" s="39">
        <v>123417</v>
      </c>
      <c r="N146" s="52">
        <f t="shared" si="8"/>
        <v>12341700</v>
      </c>
    </row>
    <row r="147" spans="2:14" s="26" customFormat="1" x14ac:dyDescent="0.25">
      <c r="B147" s="49" t="str">
        <f>+VLOOKUP(C147,[9]Especificaciones!$J$4:$Q$168,8,0)</f>
        <v>CR.634.09 - A</v>
      </c>
      <c r="C147" s="37" t="s">
        <v>161</v>
      </c>
      <c r="D147" s="32" t="str">
        <f>+VLOOKUP(C147,[9]Especificaciones!J148:$K$168,2,FALSE)</f>
        <v>u</v>
      </c>
      <c r="E147" s="38">
        <v>1</v>
      </c>
      <c r="F147" s="39">
        <v>3</v>
      </c>
      <c r="G147" s="39">
        <v>5</v>
      </c>
      <c r="H147" s="39">
        <f t="shared" si="6"/>
        <v>8</v>
      </c>
      <c r="I147" s="39">
        <v>1</v>
      </c>
      <c r="J147" s="39">
        <v>3</v>
      </c>
      <c r="K147" s="39">
        <v>100</v>
      </c>
      <c r="L147" s="39">
        <f t="shared" si="7"/>
        <v>14</v>
      </c>
      <c r="M147" s="39">
        <v>185252</v>
      </c>
      <c r="N147" s="52">
        <f t="shared" si="8"/>
        <v>18525200</v>
      </c>
    </row>
    <row r="148" spans="2:14" s="26" customFormat="1" x14ac:dyDescent="0.25">
      <c r="B148" s="49" t="str">
        <f>+VLOOKUP(C148,[9]Especificaciones!$J$4:$Q$168,8,0)</f>
        <v>CR.634.12 - A</v>
      </c>
      <c r="C148" s="37" t="s">
        <v>162</v>
      </c>
      <c r="D148" s="32" t="str">
        <f>+VLOOKUP(C148,[9]Especificaciones!J149:$K$168,2,FALSE)</f>
        <v>u</v>
      </c>
      <c r="E148" s="38">
        <v>3</v>
      </c>
      <c r="F148" s="39">
        <v>10</v>
      </c>
      <c r="G148" s="39">
        <v>4</v>
      </c>
      <c r="H148" s="39">
        <f t="shared" si="6"/>
        <v>6</v>
      </c>
      <c r="I148" s="39">
        <v>3</v>
      </c>
      <c r="J148" s="39">
        <v>10</v>
      </c>
      <c r="K148" s="39">
        <v>50</v>
      </c>
      <c r="L148" s="39">
        <f t="shared" si="7"/>
        <v>26</v>
      </c>
      <c r="M148" s="39">
        <v>82106</v>
      </c>
      <c r="N148" s="52">
        <f t="shared" si="8"/>
        <v>4105300</v>
      </c>
    </row>
    <row r="149" spans="2:14" s="26" customFormat="1" x14ac:dyDescent="0.25">
      <c r="B149" s="49" t="str">
        <f>+VLOOKUP(C149,[9]Especificaciones!$J$4:$Q$168,8,0)</f>
        <v>CR.634.16 - A</v>
      </c>
      <c r="C149" s="37" t="s">
        <v>163</v>
      </c>
      <c r="D149" s="32" t="str">
        <f>+VLOOKUP(C149,[9]Especificaciones!J150:$K$168,2,FALSE)</f>
        <v>m2</v>
      </c>
      <c r="E149" s="38">
        <v>1</v>
      </c>
      <c r="F149" s="39">
        <v>3</v>
      </c>
      <c r="G149" s="39">
        <v>10</v>
      </c>
      <c r="H149" s="39">
        <f t="shared" si="6"/>
        <v>15</v>
      </c>
      <c r="I149" s="39">
        <v>1</v>
      </c>
      <c r="J149" s="39">
        <v>3</v>
      </c>
      <c r="K149" s="39">
        <v>30</v>
      </c>
      <c r="L149" s="39">
        <f t="shared" si="7"/>
        <v>21</v>
      </c>
      <c r="M149" s="39">
        <v>18897</v>
      </c>
      <c r="N149" s="52">
        <f t="shared" si="8"/>
        <v>566910</v>
      </c>
    </row>
    <row r="150" spans="2:14" s="26" customFormat="1" x14ac:dyDescent="0.25">
      <c r="B150" s="49" t="str">
        <f>+VLOOKUP(C150,[9]Especificaciones!$J$4:$Q$168,8,0)</f>
        <v>CR.634.05 - A</v>
      </c>
      <c r="C150" s="37" t="s">
        <v>164</v>
      </c>
      <c r="D150" s="32" t="str">
        <f>+VLOOKUP(C150,[9]Especificaciones!J151:$K$168,2,FALSE)</f>
        <v>u</v>
      </c>
      <c r="E150" s="38">
        <v>3</v>
      </c>
      <c r="F150" s="39">
        <v>10</v>
      </c>
      <c r="G150" s="39">
        <v>3</v>
      </c>
      <c r="H150" s="39">
        <f t="shared" si="6"/>
        <v>5</v>
      </c>
      <c r="I150" s="39">
        <v>3</v>
      </c>
      <c r="J150" s="39">
        <v>10</v>
      </c>
      <c r="K150" s="39">
        <v>100</v>
      </c>
      <c r="L150" s="39">
        <f t="shared" si="7"/>
        <v>25</v>
      </c>
      <c r="M150" s="39">
        <v>21519.98</v>
      </c>
      <c r="N150" s="52">
        <f t="shared" si="8"/>
        <v>2151998</v>
      </c>
    </row>
    <row r="151" spans="2:14" s="26" customFormat="1" x14ac:dyDescent="0.25">
      <c r="B151" s="49" t="str">
        <f>+VLOOKUP(C151,[9]Especificaciones!$J$4:$Q$168,8,0)</f>
        <v>CR.634.11 - A</v>
      </c>
      <c r="C151" s="37" t="s">
        <v>165</v>
      </c>
      <c r="D151" s="32" t="str">
        <f>+VLOOKUP(C151,[9]Especificaciones!J152:$K$168,2,FALSE)</f>
        <v>u</v>
      </c>
      <c r="E151" s="38">
        <v>0</v>
      </c>
      <c r="F151" s="39">
        <v>0</v>
      </c>
      <c r="G151" s="39">
        <v>4</v>
      </c>
      <c r="H151" s="39">
        <f t="shared" si="6"/>
        <v>6</v>
      </c>
      <c r="I151" s="39">
        <v>0</v>
      </c>
      <c r="J151" s="39">
        <v>0</v>
      </c>
      <c r="K151" s="39">
        <v>40</v>
      </c>
      <c r="L151" s="39">
        <f t="shared" si="7"/>
        <v>6</v>
      </c>
      <c r="M151" s="39">
        <v>217777</v>
      </c>
      <c r="N151" s="52">
        <f t="shared" si="8"/>
        <v>8711080</v>
      </c>
    </row>
    <row r="152" spans="2:14" s="26" customFormat="1" x14ac:dyDescent="0.25">
      <c r="B152" s="49" t="str">
        <f>+VLOOKUP(C152,[9]Especificaciones!$J$4:$Q$168,8,0)</f>
        <v>CR.634.20 (01)– I</v>
      </c>
      <c r="C152" s="37" t="s">
        <v>168</v>
      </c>
      <c r="D152" s="32" t="str">
        <f>+VLOOKUP(C152,[9]Especificaciones!J153:$K$168,2,FALSE)</f>
        <v>m2</v>
      </c>
      <c r="E152" s="39">
        <v>30</v>
      </c>
      <c r="F152" s="39">
        <v>100</v>
      </c>
      <c r="G152" s="39">
        <v>30</v>
      </c>
      <c r="H152" s="39">
        <f t="shared" si="6"/>
        <v>45</v>
      </c>
      <c r="I152" s="39">
        <v>30</v>
      </c>
      <c r="J152" s="39">
        <v>100</v>
      </c>
      <c r="K152" s="39">
        <f t="shared" si="7"/>
        <v>90</v>
      </c>
      <c r="L152" s="39">
        <f t="shared" si="7"/>
        <v>245</v>
      </c>
      <c r="M152" s="39">
        <v>18698</v>
      </c>
      <c r="N152" s="52">
        <f t="shared" si="8"/>
        <v>1682820</v>
      </c>
    </row>
    <row r="153" spans="2:14" s="26" customFormat="1" x14ac:dyDescent="0.25">
      <c r="B153" s="49" t="str">
        <f>+VLOOKUP(C153,[9]Especificaciones!$J$4:$Q$168,8,0)</f>
        <v>CR.634.20 (02)- I</v>
      </c>
      <c r="C153" s="37" t="s">
        <v>169</v>
      </c>
      <c r="D153" s="32" t="str">
        <f>+VLOOKUP(C153,[9]Especificaciones!J154:$K$168,2,FALSE)</f>
        <v>m2</v>
      </c>
      <c r="E153" s="39">
        <v>12</v>
      </c>
      <c r="F153" s="39">
        <v>40</v>
      </c>
      <c r="G153" s="39">
        <v>12</v>
      </c>
      <c r="H153" s="39">
        <f t="shared" si="6"/>
        <v>18</v>
      </c>
      <c r="I153" s="39">
        <v>12</v>
      </c>
      <c r="J153" s="39">
        <v>40</v>
      </c>
      <c r="K153" s="39">
        <v>50</v>
      </c>
      <c r="L153" s="39">
        <f t="shared" si="7"/>
        <v>98</v>
      </c>
      <c r="M153" s="39">
        <v>18088.189999999999</v>
      </c>
      <c r="N153" s="52">
        <f t="shared" si="8"/>
        <v>904409.49999999988</v>
      </c>
    </row>
    <row r="154" spans="2:14" s="26" customFormat="1" x14ac:dyDescent="0.25">
      <c r="B154" s="49" t="str">
        <f>+VLOOKUP(C154,[9]Especificaciones!$J$4:$Q$168,8,0)</f>
        <v>CR.634.15 (A)</v>
      </c>
      <c r="C154" s="37" t="s">
        <v>170</v>
      </c>
      <c r="D154" s="32" t="str">
        <f>+VLOOKUP(C154,[9]Especificaciones!J155:$K$168,2,FALSE)</f>
        <v>u</v>
      </c>
      <c r="E154" s="38">
        <v>7172</v>
      </c>
      <c r="F154" s="39">
        <v>23907</v>
      </c>
      <c r="G154" s="39">
        <v>7200</v>
      </c>
      <c r="H154" s="39">
        <f t="shared" si="6"/>
        <v>10800</v>
      </c>
      <c r="I154" s="39">
        <v>7172</v>
      </c>
      <c r="J154" s="39">
        <v>23907</v>
      </c>
      <c r="K154" s="39">
        <v>21000</v>
      </c>
      <c r="L154" s="39">
        <f t="shared" si="7"/>
        <v>58614</v>
      </c>
      <c r="M154" s="39">
        <v>3524</v>
      </c>
      <c r="N154" s="52">
        <f t="shared" si="8"/>
        <v>74004000</v>
      </c>
    </row>
    <row r="155" spans="2:14" s="26" customFormat="1" x14ac:dyDescent="0.25">
      <c r="B155" s="49" t="str">
        <f>+VLOOKUP(C155,[9]Especificaciones!$J$4:$Q$168,8,0)</f>
        <v>CR.634.15 (B)</v>
      </c>
      <c r="C155" s="37" t="s">
        <v>171</v>
      </c>
      <c r="D155" s="32" t="str">
        <f>+VLOOKUP(C155,[9]Especificaciones!J156:$K$168,2,FALSE)</f>
        <v>u</v>
      </c>
      <c r="E155" s="38">
        <v>5378</v>
      </c>
      <c r="F155" s="39">
        <v>17927</v>
      </c>
      <c r="G155" s="39">
        <v>5400</v>
      </c>
      <c r="H155" s="39">
        <f t="shared" si="6"/>
        <v>8100</v>
      </c>
      <c r="I155" s="39">
        <v>5378</v>
      </c>
      <c r="J155" s="39">
        <v>17927</v>
      </c>
      <c r="K155" s="39">
        <v>15000</v>
      </c>
      <c r="L155" s="39">
        <f t="shared" si="7"/>
        <v>43954</v>
      </c>
      <c r="M155" s="39">
        <v>3524</v>
      </c>
      <c r="N155" s="52">
        <f t="shared" si="8"/>
        <v>52860000</v>
      </c>
    </row>
    <row r="156" spans="2:14" s="26" customFormat="1" x14ac:dyDescent="0.25">
      <c r="B156" s="49" t="str">
        <f>+VLOOKUP(C156,[9]Especificaciones!$J$4:$Q$168,8,0)</f>
        <v xml:space="preserve">CR.634.14 </v>
      </c>
      <c r="C156" s="37" t="s">
        <v>172</v>
      </c>
      <c r="D156" s="32" t="str">
        <f>+VLOOKUP(C156,[9]Especificaciones!J157:$K$168,2,FALSE)</f>
        <v>u</v>
      </c>
      <c r="E156" s="38">
        <v>365</v>
      </c>
      <c r="F156" s="39">
        <v>1217</v>
      </c>
      <c r="G156" s="39">
        <v>365</v>
      </c>
      <c r="H156" s="39">
        <f t="shared" si="6"/>
        <v>548</v>
      </c>
      <c r="I156" s="39">
        <v>365</v>
      </c>
      <c r="J156" s="39">
        <v>1217</v>
      </c>
      <c r="K156" s="39">
        <v>1000</v>
      </c>
      <c r="L156" s="39">
        <f t="shared" si="7"/>
        <v>2982</v>
      </c>
      <c r="M156" s="39">
        <v>3224</v>
      </c>
      <c r="N156" s="52">
        <f t="shared" si="8"/>
        <v>3224000</v>
      </c>
    </row>
    <row r="157" spans="2:14" s="26" customFormat="1" x14ac:dyDescent="0.25">
      <c r="B157" s="49" t="str">
        <f>+VLOOKUP(C157,[9]Especificaciones!$J$4:$Q$168,8,0)</f>
        <v>CR.634.15 C</v>
      </c>
      <c r="C157" s="37" t="s">
        <v>173</v>
      </c>
      <c r="D157" s="32" t="str">
        <f>+VLOOKUP(C157,[9]Especificaciones!J158:$K$168,2,FALSE)</f>
        <v>u</v>
      </c>
      <c r="E157" s="38">
        <v>585</v>
      </c>
      <c r="F157" s="39">
        <v>1950</v>
      </c>
      <c r="G157" s="39">
        <v>590</v>
      </c>
      <c r="H157" s="39">
        <f t="shared" si="6"/>
        <v>885</v>
      </c>
      <c r="I157" s="39">
        <v>585</v>
      </c>
      <c r="J157" s="39">
        <v>1950</v>
      </c>
      <c r="K157" s="39">
        <v>1500</v>
      </c>
      <c r="L157" s="39">
        <f t="shared" si="7"/>
        <v>4785</v>
      </c>
      <c r="M157" s="39">
        <v>3524</v>
      </c>
      <c r="N157" s="52">
        <f t="shared" si="8"/>
        <v>5286000</v>
      </c>
    </row>
    <row r="158" spans="2:14" s="26" customFormat="1" x14ac:dyDescent="0.25">
      <c r="B158" s="49" t="str">
        <f>+VLOOKUP(C158,[9]Especificaciones!$J$4:$Q$168,8,0)</f>
        <v>CV.703.01</v>
      </c>
      <c r="C158" s="37" t="s">
        <v>174</v>
      </c>
      <c r="D158" s="32" t="str">
        <f>+VLOOKUP(C158,[9]Especificaciones!J159:$K$168,2,FALSE)</f>
        <v>km</v>
      </c>
      <c r="E158" s="38">
        <v>49</v>
      </c>
      <c r="F158" s="39">
        <v>163</v>
      </c>
      <c r="G158" s="39">
        <v>50</v>
      </c>
      <c r="H158" s="39">
        <f t="shared" si="6"/>
        <v>75</v>
      </c>
      <c r="I158" s="39">
        <v>49</v>
      </c>
      <c r="J158" s="39">
        <v>163</v>
      </c>
      <c r="K158" s="39">
        <v>150</v>
      </c>
      <c r="L158" s="39">
        <f t="shared" si="7"/>
        <v>401</v>
      </c>
      <c r="M158" s="39">
        <v>61878</v>
      </c>
      <c r="N158" s="52">
        <f t="shared" si="8"/>
        <v>9281700</v>
      </c>
    </row>
    <row r="159" spans="2:14" s="26" customFormat="1" x14ac:dyDescent="0.25">
      <c r="B159" s="49" t="str">
        <f>+VLOOKUP(C159,[9]Especificaciones!$J$4:$Q$168,8,0)</f>
        <v>CV.703.25</v>
      </c>
      <c r="C159" s="37" t="s">
        <v>175</v>
      </c>
      <c r="D159" s="32" t="str">
        <f>+VLOOKUP(C159,[9]Especificaciones!J160:$K$168,2,FALSE)</f>
        <v>km</v>
      </c>
      <c r="E159" s="38">
        <v>49</v>
      </c>
      <c r="F159" s="39">
        <v>163</v>
      </c>
      <c r="G159" s="39">
        <v>50</v>
      </c>
      <c r="H159" s="39">
        <f t="shared" si="6"/>
        <v>75</v>
      </c>
      <c r="I159" s="39">
        <v>49</v>
      </c>
      <c r="J159" s="39">
        <v>163</v>
      </c>
      <c r="K159" s="39">
        <v>50</v>
      </c>
      <c r="L159" s="39">
        <f t="shared" si="7"/>
        <v>401</v>
      </c>
      <c r="M159" s="39">
        <v>467797</v>
      </c>
      <c r="N159" s="52">
        <f t="shared" si="8"/>
        <v>23389850</v>
      </c>
    </row>
    <row r="160" spans="2:14" s="26" customFormat="1" hidden="1" x14ac:dyDescent="0.25">
      <c r="B160" s="49" t="str">
        <f>+VLOOKUP(C160,[9]Especificaciones!$J$4:$Q$168,8,0)</f>
        <v>S/N</v>
      </c>
      <c r="C160" s="37" t="s">
        <v>176</v>
      </c>
      <c r="D160" s="32" t="str">
        <f>+VLOOKUP(C160,[9]Especificaciones!J161:$K$168,2,FALSE)</f>
        <v>u</v>
      </c>
      <c r="E160" s="38">
        <v>0</v>
      </c>
      <c r="F160" s="39">
        <v>0</v>
      </c>
      <c r="G160" s="39"/>
      <c r="H160" s="39">
        <f t="shared" si="6"/>
        <v>0</v>
      </c>
      <c r="I160" s="39">
        <v>0</v>
      </c>
      <c r="J160" s="39">
        <v>0</v>
      </c>
      <c r="K160" s="39">
        <f t="shared" si="7"/>
        <v>0</v>
      </c>
      <c r="L160" s="39">
        <f t="shared" si="7"/>
        <v>0</v>
      </c>
      <c r="M160" s="39">
        <v>0</v>
      </c>
      <c r="N160" s="52">
        <f t="shared" si="8"/>
        <v>0</v>
      </c>
    </row>
    <row r="161" spans="2:15" s="26" customFormat="1" hidden="1" x14ac:dyDescent="0.25">
      <c r="B161" s="49" t="str">
        <f>+VLOOKUP(C161,[9]Especificaciones!$J$4:$Q$168,8,0)</f>
        <v>S/N</v>
      </c>
      <c r="C161" s="37" t="s">
        <v>177</v>
      </c>
      <c r="D161" s="32" t="str">
        <f>+VLOOKUP(C161,[9]Especificaciones!J162:$K$168,2,FALSE)</f>
        <v>u</v>
      </c>
      <c r="E161" s="38">
        <v>0</v>
      </c>
      <c r="F161" s="39">
        <v>0</v>
      </c>
      <c r="G161" s="39"/>
      <c r="H161" s="39">
        <f t="shared" si="6"/>
        <v>0</v>
      </c>
      <c r="I161" s="39">
        <v>0</v>
      </c>
      <c r="J161" s="39">
        <v>0</v>
      </c>
      <c r="K161" s="39">
        <f t="shared" si="7"/>
        <v>0</v>
      </c>
      <c r="L161" s="39">
        <f t="shared" si="7"/>
        <v>0</v>
      </c>
      <c r="M161" s="39">
        <v>0</v>
      </c>
      <c r="N161" s="52">
        <f t="shared" si="8"/>
        <v>0</v>
      </c>
    </row>
    <row r="162" spans="2:15" s="26" customFormat="1" x14ac:dyDescent="0.25">
      <c r="B162" s="49" t="str">
        <f>+VLOOKUP(C162,[9]Especificaciones!$J$4:$Q$168,8,0)</f>
        <v>CR.415.01</v>
      </c>
      <c r="C162" s="37" t="s">
        <v>178</v>
      </c>
      <c r="D162" s="32" t="str">
        <f>+VLOOKUP(C162,[9]Especificaciones!J163:$K$168,2,FALSE)</f>
        <v>m2</v>
      </c>
      <c r="E162" s="38">
        <v>21</v>
      </c>
      <c r="F162" s="39">
        <v>70</v>
      </c>
      <c r="G162" s="39">
        <v>20</v>
      </c>
      <c r="H162" s="39">
        <f t="shared" si="6"/>
        <v>30</v>
      </c>
      <c r="I162" s="39">
        <v>20</v>
      </c>
      <c r="J162" s="39">
        <v>70</v>
      </c>
      <c r="K162" s="39">
        <v>100</v>
      </c>
      <c r="L162" s="39">
        <f t="shared" si="7"/>
        <v>170</v>
      </c>
      <c r="M162" s="39">
        <v>1313</v>
      </c>
      <c r="N162" s="52">
        <f t="shared" si="8"/>
        <v>131300</v>
      </c>
    </row>
    <row r="163" spans="2:15" s="26" customFormat="1" hidden="1" x14ac:dyDescent="0.25">
      <c r="B163" s="49" t="str">
        <f>+VLOOKUP(C163,[9]Especificaciones!$J$4:$Q$168,8,0)</f>
        <v>CR.708.05</v>
      </c>
      <c r="C163" s="37" t="s">
        <v>179</v>
      </c>
      <c r="D163" s="32" t="str">
        <f>+VLOOKUP(C163,[9]Especificaciones!J164:$K$168,2,FALSE)</f>
        <v>m2</v>
      </c>
      <c r="E163" s="39">
        <v>0</v>
      </c>
      <c r="F163" s="39">
        <v>0</v>
      </c>
      <c r="G163" s="39"/>
      <c r="H163" s="39">
        <f t="shared" si="6"/>
        <v>0</v>
      </c>
      <c r="I163" s="39">
        <v>0</v>
      </c>
      <c r="J163" s="39">
        <v>0</v>
      </c>
      <c r="K163" s="39">
        <f t="shared" si="7"/>
        <v>0</v>
      </c>
      <c r="L163" s="39">
        <f t="shared" si="7"/>
        <v>0</v>
      </c>
      <c r="M163" s="39">
        <v>0</v>
      </c>
      <c r="N163" s="52">
        <f t="shared" si="8"/>
        <v>0</v>
      </c>
    </row>
    <row r="164" spans="2:15" s="26" customFormat="1" hidden="1" x14ac:dyDescent="0.25">
      <c r="B164" s="49" t="str">
        <f>+VLOOKUP(C164,[9]Especificaciones!$J$4:$Q$168,8,0)</f>
        <v>CR.604.09</v>
      </c>
      <c r="C164" s="37" t="s">
        <v>180</v>
      </c>
      <c r="D164" s="32" t="str">
        <f>+VLOOKUP(C164,[9]Especificaciones!J165:$K$168,2,FALSE)</f>
        <v>u</v>
      </c>
      <c r="E164" s="38">
        <v>0</v>
      </c>
      <c r="F164" s="39">
        <v>0</v>
      </c>
      <c r="G164" s="39"/>
      <c r="H164" s="39">
        <f t="shared" si="6"/>
        <v>0</v>
      </c>
      <c r="I164" s="39">
        <v>0</v>
      </c>
      <c r="J164" s="39">
        <v>0</v>
      </c>
      <c r="K164" s="39">
        <f t="shared" si="7"/>
        <v>0</v>
      </c>
      <c r="L164" s="39">
        <f t="shared" si="7"/>
        <v>0</v>
      </c>
      <c r="M164" s="39">
        <v>0</v>
      </c>
      <c r="N164" s="52">
        <f t="shared" si="8"/>
        <v>0</v>
      </c>
    </row>
    <row r="165" spans="2:15" s="26" customFormat="1" hidden="1" x14ac:dyDescent="0.25">
      <c r="B165" s="49" t="str">
        <f>+VLOOKUP(C165,[9]Especificaciones!$J$4:$Q$168,8,0)</f>
        <v>CR.604.07</v>
      </c>
      <c r="C165" s="37" t="s">
        <v>181</v>
      </c>
      <c r="D165" s="32" t="str">
        <f>+VLOOKUP(C165,[9]Especificaciones!J166:$K$168,2,FALSE)</f>
        <v>u</v>
      </c>
      <c r="E165" s="38">
        <v>0</v>
      </c>
      <c r="F165" s="39">
        <v>0</v>
      </c>
      <c r="G165" s="39"/>
      <c r="H165" s="39">
        <f t="shared" si="6"/>
        <v>0</v>
      </c>
      <c r="I165" s="39">
        <v>0</v>
      </c>
      <c r="J165" s="39">
        <v>0</v>
      </c>
      <c r="K165" s="39">
        <f t="shared" si="7"/>
        <v>0</v>
      </c>
      <c r="L165" s="39">
        <f t="shared" si="7"/>
        <v>0</v>
      </c>
      <c r="M165" s="39">
        <v>0</v>
      </c>
      <c r="N165" s="52">
        <f t="shared" si="8"/>
        <v>0</v>
      </c>
    </row>
    <row r="166" spans="2:15" s="26" customFormat="1" hidden="1" x14ac:dyDescent="0.25">
      <c r="B166" s="49" t="str">
        <f>+VLOOKUP(C166,[9]Especificaciones!$J$4:$Q$168,8,0)</f>
        <v>CR.504.01</v>
      </c>
      <c r="C166" s="37" t="s">
        <v>182</v>
      </c>
      <c r="D166" s="32" t="str">
        <f>+VLOOKUP(C166,[9]Especificaciones!J167:$K$168,2,FALSE)</f>
        <v>m2</v>
      </c>
      <c r="E166" s="38">
        <v>0</v>
      </c>
      <c r="F166" s="39">
        <v>0</v>
      </c>
      <c r="G166" s="39"/>
      <c r="H166" s="39">
        <f t="shared" si="6"/>
        <v>0</v>
      </c>
      <c r="I166" s="39">
        <v>0</v>
      </c>
      <c r="J166" s="39">
        <v>0</v>
      </c>
      <c r="K166" s="39">
        <f t="shared" si="7"/>
        <v>0</v>
      </c>
      <c r="L166" s="39">
        <f t="shared" si="7"/>
        <v>0</v>
      </c>
      <c r="M166" s="39">
        <v>0</v>
      </c>
      <c r="N166" s="52">
        <f t="shared" si="8"/>
        <v>0</v>
      </c>
    </row>
    <row r="167" spans="2:15" s="26" customFormat="1" x14ac:dyDescent="0.25">
      <c r="B167" s="49" t="str">
        <f>+VLOOKUP($C167,[9]Especificaciones!$J$4:$Q$168,8,0)</f>
        <v>CR.302.01</v>
      </c>
      <c r="C167" s="37" t="s">
        <v>183</v>
      </c>
      <c r="D167" s="32" t="str">
        <f>+VLOOKUP(C167,[9]Especificaciones!J168:$K$168,2,FALSE)</f>
        <v>m3</v>
      </c>
      <c r="E167" s="38">
        <v>1440</v>
      </c>
      <c r="F167" s="39">
        <v>2016</v>
      </c>
      <c r="G167" s="39">
        <v>1500</v>
      </c>
      <c r="H167" s="39">
        <f t="shared" si="6"/>
        <v>2250</v>
      </c>
      <c r="I167" s="39">
        <v>1440</v>
      </c>
      <c r="J167" s="39">
        <v>2016</v>
      </c>
      <c r="K167" s="39">
        <v>3500</v>
      </c>
      <c r="L167" s="39">
        <f t="shared" si="7"/>
        <v>6282</v>
      </c>
      <c r="M167" s="39">
        <v>29445</v>
      </c>
      <c r="N167" s="52">
        <f t="shared" si="8"/>
        <v>103057500</v>
      </c>
    </row>
    <row r="168" spans="2:15" s="26" customFormat="1" ht="25.5" hidden="1" x14ac:dyDescent="0.25">
      <c r="B168" s="50" t="s">
        <v>184</v>
      </c>
      <c r="C168" s="33" t="s">
        <v>185</v>
      </c>
      <c r="D168" s="32" t="s">
        <v>186</v>
      </c>
      <c r="E168" s="40"/>
      <c r="F168" s="36"/>
      <c r="G168" s="36"/>
      <c r="H168" s="36"/>
      <c r="I168" s="36"/>
      <c r="J168" s="36"/>
      <c r="K168" s="36"/>
      <c r="L168" s="36"/>
      <c r="M168" s="36"/>
      <c r="N168" s="51"/>
      <c r="O168" s="26">
        <v>0</v>
      </c>
    </row>
    <row r="169" spans="2:15" s="26" customFormat="1" ht="25.5" hidden="1" x14ac:dyDescent="0.25">
      <c r="B169" s="50" t="s">
        <v>184</v>
      </c>
      <c r="C169" s="33" t="s">
        <v>187</v>
      </c>
      <c r="D169" s="32" t="s">
        <v>186</v>
      </c>
      <c r="E169" s="40"/>
      <c r="F169" s="36"/>
      <c r="G169" s="36"/>
      <c r="H169" s="36"/>
      <c r="I169" s="36"/>
      <c r="J169" s="36"/>
      <c r="K169" s="36"/>
      <c r="L169" s="36"/>
      <c r="M169" s="36"/>
      <c r="N169" s="51"/>
      <c r="O169" s="26">
        <v>0</v>
      </c>
    </row>
    <row r="170" spans="2:15" s="26" customFormat="1" hidden="1" x14ac:dyDescent="0.25">
      <c r="B170" s="50" t="s">
        <v>184</v>
      </c>
      <c r="C170" s="33" t="s">
        <v>188</v>
      </c>
      <c r="D170" s="32" t="s">
        <v>186</v>
      </c>
      <c r="E170" s="40"/>
      <c r="F170" s="36"/>
      <c r="G170" s="36"/>
      <c r="H170" s="36"/>
      <c r="I170" s="36"/>
      <c r="J170" s="36"/>
      <c r="K170" s="36"/>
      <c r="L170" s="36"/>
      <c r="M170" s="36"/>
      <c r="N170" s="51"/>
      <c r="O170" s="26">
        <v>0</v>
      </c>
    </row>
    <row r="171" spans="2:15" s="26" customFormat="1" hidden="1" x14ac:dyDescent="0.25">
      <c r="B171" s="50" t="s">
        <v>184</v>
      </c>
      <c r="C171" s="33" t="s">
        <v>189</v>
      </c>
      <c r="D171" s="32" t="s">
        <v>186</v>
      </c>
      <c r="E171" s="40"/>
      <c r="F171" s="36"/>
      <c r="G171" s="36"/>
      <c r="H171" s="36"/>
      <c r="I171" s="36"/>
      <c r="J171" s="36"/>
      <c r="K171" s="36"/>
      <c r="L171" s="36"/>
      <c r="M171" s="36"/>
      <c r="N171" s="51"/>
      <c r="O171" s="26">
        <v>0</v>
      </c>
    </row>
    <row r="172" spans="2:15" s="26" customFormat="1" hidden="1" x14ac:dyDescent="0.25">
      <c r="B172" s="50" t="s">
        <v>184</v>
      </c>
      <c r="C172" s="33" t="s">
        <v>190</v>
      </c>
      <c r="D172" s="32" t="s">
        <v>186</v>
      </c>
      <c r="E172" s="40"/>
      <c r="F172" s="36"/>
      <c r="G172" s="36"/>
      <c r="H172" s="36"/>
      <c r="I172" s="36"/>
      <c r="J172" s="36"/>
      <c r="K172" s="36"/>
      <c r="L172" s="36"/>
      <c r="M172" s="36"/>
      <c r="N172" s="51"/>
      <c r="O172" s="26">
        <v>0</v>
      </c>
    </row>
    <row r="173" spans="2:15" s="26" customFormat="1" hidden="1" x14ac:dyDescent="0.25">
      <c r="B173" s="50" t="s">
        <v>191</v>
      </c>
      <c r="C173" s="33" t="s">
        <v>192</v>
      </c>
      <c r="D173" s="32" t="s">
        <v>193</v>
      </c>
      <c r="E173" s="40"/>
      <c r="F173" s="36"/>
      <c r="G173" s="36"/>
      <c r="H173" s="36"/>
      <c r="I173" s="36"/>
      <c r="J173" s="36"/>
      <c r="K173" s="36"/>
      <c r="L173" s="36"/>
      <c r="M173" s="36"/>
      <c r="N173" s="51"/>
      <c r="O173" s="26" t="e">
        <v>#N/A</v>
      </c>
    </row>
    <row r="174" spans="2:15" s="26" customFormat="1" hidden="1" x14ac:dyDescent="0.25">
      <c r="B174" s="50" t="s">
        <v>194</v>
      </c>
      <c r="C174" s="33" t="s">
        <v>195</v>
      </c>
      <c r="D174" s="32" t="s">
        <v>196</v>
      </c>
      <c r="E174" s="40"/>
      <c r="F174" s="36"/>
      <c r="G174" s="36"/>
      <c r="H174" s="36"/>
      <c r="I174" s="36"/>
      <c r="J174" s="36"/>
      <c r="K174" s="36"/>
      <c r="L174" s="36"/>
      <c r="M174" s="36"/>
      <c r="N174" s="51"/>
      <c r="O174" s="26" t="e">
        <v>#N/A</v>
      </c>
    </row>
    <row r="175" spans="2:15" s="26" customFormat="1" hidden="1" x14ac:dyDescent="0.25">
      <c r="B175" s="50" t="s">
        <v>197</v>
      </c>
      <c r="C175" s="33" t="s">
        <v>198</v>
      </c>
      <c r="D175" s="32" t="s">
        <v>199</v>
      </c>
      <c r="E175" s="40"/>
      <c r="F175" s="36"/>
      <c r="G175" s="36"/>
      <c r="H175" s="36"/>
      <c r="I175" s="36"/>
      <c r="J175" s="36"/>
      <c r="K175" s="36"/>
      <c r="L175" s="36"/>
      <c r="M175" s="36"/>
      <c r="N175" s="51"/>
      <c r="O175" s="26" t="e">
        <v>#N/A</v>
      </c>
    </row>
    <row r="176" spans="2:15" hidden="1" x14ac:dyDescent="0.25">
      <c r="B176" s="50" t="s">
        <v>191</v>
      </c>
      <c r="C176" s="33" t="s">
        <v>200</v>
      </c>
      <c r="D176" s="32" t="s">
        <v>201</v>
      </c>
      <c r="F176" s="36"/>
      <c r="G176" s="36"/>
      <c r="H176" s="36"/>
      <c r="I176" s="36"/>
      <c r="J176" s="36"/>
      <c r="K176" s="36"/>
      <c r="L176" s="36"/>
      <c r="M176" s="36"/>
      <c r="N176" s="51"/>
      <c r="O176" s="26" t="e">
        <v>#N/A</v>
      </c>
    </row>
    <row r="177" spans="2:17" hidden="1" x14ac:dyDescent="0.25">
      <c r="B177" s="50" t="s">
        <v>191</v>
      </c>
      <c r="C177" s="33" t="s">
        <v>202</v>
      </c>
      <c r="D177" s="32" t="s">
        <v>201</v>
      </c>
      <c r="F177" s="36"/>
      <c r="G177" s="36"/>
      <c r="H177" s="36"/>
      <c r="I177" s="36"/>
      <c r="J177" s="36"/>
      <c r="K177" s="36"/>
      <c r="L177" s="36"/>
      <c r="M177" s="36"/>
      <c r="N177" s="51"/>
      <c r="O177" s="26" t="e">
        <v>#N/A</v>
      </c>
    </row>
    <row r="178" spans="2:17" hidden="1" x14ac:dyDescent="0.25">
      <c r="B178" s="50" t="s">
        <v>203</v>
      </c>
      <c r="C178" s="33" t="s">
        <v>204</v>
      </c>
      <c r="D178" s="32" t="s">
        <v>199</v>
      </c>
      <c r="F178" s="36"/>
      <c r="G178" s="36"/>
      <c r="H178" s="36"/>
      <c r="I178" s="36"/>
      <c r="J178" s="36"/>
      <c r="K178" s="36"/>
      <c r="L178" s="36"/>
      <c r="M178" s="36"/>
      <c r="N178" s="51"/>
      <c r="O178" s="26">
        <v>0</v>
      </c>
    </row>
    <row r="179" spans="2:17" hidden="1" x14ac:dyDescent="0.25">
      <c r="B179" s="50" t="s">
        <v>191</v>
      </c>
      <c r="C179" s="33" t="s">
        <v>205</v>
      </c>
      <c r="D179" s="32" t="s">
        <v>206</v>
      </c>
      <c r="F179" s="36"/>
      <c r="G179" s="36"/>
      <c r="H179" s="36"/>
      <c r="I179" s="36"/>
      <c r="J179" s="36"/>
      <c r="K179" s="36"/>
      <c r="L179" s="36"/>
      <c r="M179" s="36"/>
      <c r="N179" s="51"/>
      <c r="O179" s="26" t="e">
        <v>#N/A</v>
      </c>
    </row>
    <row r="180" spans="2:17" hidden="1" x14ac:dyDescent="0.25">
      <c r="B180" s="50" t="s">
        <v>191</v>
      </c>
      <c r="C180" s="33" t="s">
        <v>207</v>
      </c>
      <c r="D180" s="32" t="s">
        <v>33</v>
      </c>
      <c r="F180" s="36"/>
      <c r="G180" s="36"/>
      <c r="H180" s="36"/>
      <c r="I180" s="36"/>
      <c r="J180" s="36"/>
      <c r="K180" s="36"/>
      <c r="L180" s="36"/>
      <c r="M180" s="36"/>
      <c r="N180" s="51"/>
      <c r="O180" s="26" t="e">
        <v>#N/A</v>
      </c>
    </row>
    <row r="181" spans="2:17" hidden="1" x14ac:dyDescent="0.25">
      <c r="B181" s="50" t="s">
        <v>191</v>
      </c>
      <c r="C181" s="33" t="s">
        <v>208</v>
      </c>
      <c r="D181" s="32" t="s">
        <v>206</v>
      </c>
      <c r="F181" s="36"/>
      <c r="G181" s="36"/>
      <c r="H181" s="36"/>
      <c r="I181" s="36"/>
      <c r="J181" s="36"/>
      <c r="K181" s="36"/>
      <c r="L181" s="36"/>
      <c r="M181" s="36"/>
      <c r="N181" s="51"/>
      <c r="O181" s="26" t="e">
        <v>#N/A</v>
      </c>
    </row>
    <row r="182" spans="2:17" x14ac:dyDescent="0.25">
      <c r="B182" s="50" t="s">
        <v>191</v>
      </c>
      <c r="C182" s="33" t="s">
        <v>191</v>
      </c>
      <c r="D182" s="32" t="s">
        <v>191</v>
      </c>
      <c r="F182" s="36"/>
      <c r="G182" s="36"/>
      <c r="H182" s="36"/>
      <c r="I182" s="36"/>
      <c r="J182" s="36"/>
      <c r="K182" s="36"/>
      <c r="L182" s="36"/>
      <c r="M182" s="36"/>
      <c r="N182" s="51"/>
    </row>
    <row r="183" spans="2:17" x14ac:dyDescent="0.25">
      <c r="B183" s="48" t="s">
        <v>191</v>
      </c>
      <c r="C183" s="33" t="s">
        <v>191</v>
      </c>
      <c r="D183" s="32" t="s">
        <v>191</v>
      </c>
      <c r="E183" s="41">
        <f>SUMPRODUCT(E5:E167,$M$5:$M$167)</f>
        <v>1654963333.7400002</v>
      </c>
      <c r="F183" s="36"/>
      <c r="G183" s="41">
        <f>SUMPRODUCT(G5:G167,$M$5:$M$167)</f>
        <v>1980815867.3299999</v>
      </c>
      <c r="H183" s="36"/>
      <c r="I183" s="41">
        <f>SUMPRODUCT(I5:I167,$M$5:$M$167)</f>
        <v>1507988602.9620001</v>
      </c>
      <c r="J183" s="36"/>
      <c r="K183" s="36"/>
      <c r="L183" s="36"/>
      <c r="M183" s="36"/>
      <c r="N183" s="51"/>
      <c r="O183" s="42">
        <f t="shared" ref="O183" si="9">SUM(O5:O167)</f>
        <v>0</v>
      </c>
    </row>
    <row r="184" spans="2:17" x14ac:dyDescent="0.25">
      <c r="B184" s="48" t="s">
        <v>191</v>
      </c>
      <c r="C184" s="33" t="s">
        <v>191</v>
      </c>
      <c r="D184" s="32" t="s">
        <v>191</v>
      </c>
      <c r="G184" s="43"/>
      <c r="H184" s="43"/>
      <c r="I184" s="43"/>
      <c r="J184" s="43"/>
      <c r="K184" s="43"/>
      <c r="L184" s="43"/>
      <c r="M184" s="43"/>
      <c r="N184" s="53"/>
    </row>
    <row r="185" spans="2:17" x14ac:dyDescent="0.25">
      <c r="B185" s="48" t="s">
        <v>191</v>
      </c>
      <c r="C185" s="33" t="s">
        <v>191</v>
      </c>
      <c r="D185" s="32" t="s">
        <v>191</v>
      </c>
      <c r="G185" s="43"/>
      <c r="H185" s="43"/>
      <c r="I185" s="43"/>
      <c r="J185" s="43"/>
      <c r="K185" s="43"/>
      <c r="L185" s="43"/>
      <c r="M185" s="43" t="s">
        <v>209</v>
      </c>
      <c r="N185" s="52">
        <f>SUM(N5:N184)</f>
        <v>4547086880.6499996</v>
      </c>
    </row>
    <row r="186" spans="2:17" x14ac:dyDescent="0.25">
      <c r="B186" s="58" t="s">
        <v>191</v>
      </c>
      <c r="C186" s="59" t="s">
        <v>191</v>
      </c>
      <c r="D186" s="60" t="s">
        <v>191</v>
      </c>
      <c r="E186" s="61"/>
      <c r="F186" s="62"/>
      <c r="G186" s="62"/>
      <c r="H186" s="62"/>
      <c r="I186" s="62"/>
      <c r="J186" s="62"/>
      <c r="K186" s="62"/>
      <c r="L186" s="62"/>
      <c r="M186" s="62" t="s">
        <v>210</v>
      </c>
      <c r="N186" s="63">
        <f>+N185*1.13</f>
        <v>5138208175.1344995</v>
      </c>
    </row>
    <row r="187" spans="2:17" x14ac:dyDescent="0.25">
      <c r="B187" s="32" t="s">
        <v>191</v>
      </c>
      <c r="C187" s="33" t="s">
        <v>191</v>
      </c>
      <c r="D187" s="32" t="s">
        <v>191</v>
      </c>
      <c r="G187" s="43"/>
      <c r="H187" s="43"/>
      <c r="I187" s="43"/>
      <c r="J187" s="43"/>
      <c r="K187" s="43"/>
      <c r="L187" s="43"/>
      <c r="M187" s="43"/>
      <c r="N187" s="43"/>
      <c r="Q187" s="44"/>
    </row>
    <row r="188" spans="2:17" x14ac:dyDescent="0.25">
      <c r="B188" s="32" t="s">
        <v>191</v>
      </c>
      <c r="C188" s="33" t="s">
        <v>191</v>
      </c>
      <c r="D188" s="32" t="s">
        <v>191</v>
      </c>
      <c r="G188" s="43"/>
      <c r="H188" s="43"/>
      <c r="I188" s="43"/>
      <c r="J188" s="43"/>
      <c r="K188" s="43"/>
      <c r="L188" s="43"/>
      <c r="M188" s="43"/>
      <c r="N188" s="43"/>
    </row>
    <row r="189" spans="2:17" x14ac:dyDescent="0.25">
      <c r="B189" s="32" t="s">
        <v>191</v>
      </c>
      <c r="C189" s="33" t="s">
        <v>191</v>
      </c>
      <c r="D189" s="32" t="s">
        <v>191</v>
      </c>
      <c r="G189" s="43"/>
      <c r="H189" s="43"/>
      <c r="I189" s="43"/>
      <c r="J189" s="43"/>
      <c r="K189" s="43"/>
      <c r="L189" s="43"/>
      <c r="M189" s="43"/>
      <c r="N189" s="43"/>
    </row>
    <row r="190" spans="2:17" x14ac:dyDescent="0.25">
      <c r="B190" s="32" t="s">
        <v>191</v>
      </c>
      <c r="C190" s="33" t="s">
        <v>191</v>
      </c>
      <c r="D190" s="32" t="s">
        <v>191</v>
      </c>
      <c r="G190" s="43"/>
      <c r="H190" s="43"/>
      <c r="I190" s="43"/>
      <c r="J190" s="43"/>
      <c r="K190" s="43"/>
      <c r="L190" s="43"/>
      <c r="M190" s="43"/>
      <c r="N190" s="43"/>
      <c r="Q190" s="44"/>
    </row>
    <row r="191" spans="2:17" x14ac:dyDescent="0.25">
      <c r="B191" s="32" t="s">
        <v>191</v>
      </c>
      <c r="C191" s="33" t="s">
        <v>191</v>
      </c>
      <c r="D191" s="32" t="s">
        <v>191</v>
      </c>
      <c r="G191" s="43"/>
      <c r="H191" s="43"/>
      <c r="I191" s="43"/>
      <c r="J191" s="43"/>
      <c r="K191" s="43"/>
      <c r="L191" s="43"/>
      <c r="M191" s="43"/>
      <c r="N191" s="43"/>
    </row>
    <row r="192" spans="2:17" x14ac:dyDescent="0.25">
      <c r="B192" s="32" t="s">
        <v>191</v>
      </c>
      <c r="C192" s="33" t="s">
        <v>191</v>
      </c>
      <c r="D192" s="32" t="s">
        <v>191</v>
      </c>
      <c r="G192" s="43"/>
      <c r="H192" s="43"/>
      <c r="I192" s="43"/>
      <c r="J192" s="43"/>
      <c r="K192" s="43"/>
      <c r="L192" s="43"/>
      <c r="M192" s="43"/>
      <c r="N192" s="43"/>
    </row>
    <row r="193" spans="2:14" x14ac:dyDescent="0.25">
      <c r="B193" s="32" t="s">
        <v>191</v>
      </c>
      <c r="C193" s="33" t="s">
        <v>191</v>
      </c>
      <c r="D193" s="32" t="s">
        <v>191</v>
      </c>
      <c r="G193" s="43"/>
      <c r="H193" s="43"/>
      <c r="I193" s="43"/>
      <c r="J193" s="43"/>
      <c r="K193" s="43"/>
      <c r="L193" s="43"/>
      <c r="M193" s="43"/>
      <c r="N193" s="43"/>
    </row>
    <row r="194" spans="2:14" x14ac:dyDescent="0.25">
      <c r="B194" s="32" t="s">
        <v>191</v>
      </c>
      <c r="C194" s="33" t="s">
        <v>191</v>
      </c>
      <c r="D194" s="32" t="s">
        <v>191</v>
      </c>
      <c r="G194" s="43"/>
      <c r="H194" s="43"/>
      <c r="I194" s="43"/>
      <c r="J194" s="43"/>
      <c r="K194" s="43"/>
      <c r="L194" s="43"/>
      <c r="M194" s="43"/>
      <c r="N194" s="43"/>
    </row>
    <row r="195" spans="2:14" x14ac:dyDescent="0.25">
      <c r="B195" s="32" t="s">
        <v>191</v>
      </c>
      <c r="C195" s="33" t="s">
        <v>191</v>
      </c>
      <c r="D195" s="32" t="s">
        <v>191</v>
      </c>
      <c r="G195" s="43"/>
      <c r="H195" s="43"/>
      <c r="I195" s="43"/>
      <c r="J195" s="43"/>
      <c r="K195" s="43"/>
      <c r="L195" s="43"/>
      <c r="M195" s="43"/>
      <c r="N195" s="43"/>
    </row>
    <row r="196" spans="2:14" x14ac:dyDescent="0.25">
      <c r="B196" s="32" t="s">
        <v>191</v>
      </c>
      <c r="C196" s="33" t="s">
        <v>191</v>
      </c>
      <c r="D196" s="32" t="s">
        <v>191</v>
      </c>
      <c r="G196" s="43"/>
      <c r="H196" s="43"/>
      <c r="I196" s="43"/>
      <c r="J196" s="43"/>
      <c r="K196" s="43"/>
      <c r="L196" s="43"/>
      <c r="M196" s="43"/>
      <c r="N196" s="43"/>
    </row>
    <row r="197" spans="2:14" x14ac:dyDescent="0.25">
      <c r="B197" s="32" t="s">
        <v>191</v>
      </c>
      <c r="C197" s="33" t="s">
        <v>191</v>
      </c>
      <c r="D197" s="32" t="s">
        <v>191</v>
      </c>
      <c r="G197" s="43"/>
      <c r="H197" s="43"/>
      <c r="I197" s="43"/>
      <c r="J197" s="43"/>
      <c r="K197" s="43"/>
      <c r="L197" s="43"/>
      <c r="M197" s="43"/>
      <c r="N197" s="43"/>
    </row>
    <row r="198" spans="2:14" x14ac:dyDescent="0.25">
      <c r="B198" s="32" t="s">
        <v>191</v>
      </c>
      <c r="C198" s="33" t="s">
        <v>191</v>
      </c>
      <c r="D198" s="32" t="s">
        <v>191</v>
      </c>
      <c r="G198" s="43"/>
      <c r="H198" s="43"/>
      <c r="I198" s="43"/>
      <c r="J198" s="43"/>
      <c r="K198" s="43"/>
      <c r="L198" s="43"/>
      <c r="M198" s="43"/>
      <c r="N198" s="43"/>
    </row>
    <row r="199" spans="2:14" x14ac:dyDescent="0.25">
      <c r="B199" s="32" t="s">
        <v>191</v>
      </c>
      <c r="C199" s="33" t="s">
        <v>191</v>
      </c>
      <c r="D199" s="32" t="s">
        <v>191</v>
      </c>
      <c r="G199" s="43"/>
      <c r="H199" s="43"/>
      <c r="I199" s="43"/>
      <c r="J199" s="43"/>
      <c r="K199" s="43"/>
      <c r="L199" s="43"/>
      <c r="M199" s="43"/>
      <c r="N199" s="43"/>
    </row>
    <row r="200" spans="2:14" x14ac:dyDescent="0.25">
      <c r="B200" s="32" t="s">
        <v>191</v>
      </c>
      <c r="C200" s="33" t="s">
        <v>191</v>
      </c>
      <c r="D200" s="32" t="s">
        <v>191</v>
      </c>
      <c r="G200" s="43"/>
      <c r="H200" s="43"/>
      <c r="I200" s="43"/>
      <c r="J200" s="43"/>
      <c r="K200" s="43"/>
      <c r="L200" s="43"/>
      <c r="M200" s="43"/>
      <c r="N200" s="43"/>
    </row>
    <row r="201" spans="2:14" x14ac:dyDescent="0.25">
      <c r="B201" s="32" t="s">
        <v>191</v>
      </c>
      <c r="C201" s="33" t="s">
        <v>191</v>
      </c>
      <c r="D201" s="32" t="s">
        <v>191</v>
      </c>
      <c r="G201" s="43"/>
      <c r="H201" s="43"/>
      <c r="I201" s="43"/>
      <c r="J201" s="43"/>
      <c r="K201" s="43"/>
      <c r="L201" s="43"/>
      <c r="M201" s="43"/>
      <c r="N201" s="43"/>
    </row>
    <row r="202" spans="2:14" x14ac:dyDescent="0.25">
      <c r="G202" s="43"/>
      <c r="H202" s="43"/>
      <c r="I202" s="43"/>
      <c r="J202" s="43"/>
      <c r="K202" s="43"/>
      <c r="L202" s="43"/>
      <c r="M202" s="43"/>
      <c r="N202" s="43"/>
    </row>
    <row r="203" spans="2:14" x14ac:dyDescent="0.25">
      <c r="G203" s="43"/>
      <c r="H203" s="43"/>
      <c r="I203" s="43"/>
      <c r="J203" s="43"/>
      <c r="K203" s="43"/>
      <c r="L203" s="43"/>
      <c r="M203" s="43"/>
      <c r="N203" s="43"/>
    </row>
    <row r="204" spans="2:14" x14ac:dyDescent="0.25">
      <c r="G204" s="43"/>
      <c r="H204" s="43"/>
      <c r="I204" s="43"/>
      <c r="J204" s="43"/>
      <c r="K204" s="43"/>
      <c r="L204" s="43"/>
      <c r="M204" s="43"/>
      <c r="N204" s="43"/>
    </row>
    <row r="205" spans="2:14" x14ac:dyDescent="0.25">
      <c r="G205" s="43"/>
      <c r="H205" s="43"/>
      <c r="I205" s="43"/>
      <c r="J205" s="43"/>
      <c r="K205" s="43"/>
      <c r="L205" s="43"/>
      <c r="M205" s="43"/>
      <c r="N205" s="43"/>
    </row>
    <row r="206" spans="2:14" x14ac:dyDescent="0.25">
      <c r="G206" s="43"/>
      <c r="H206" s="43"/>
      <c r="I206" s="43"/>
      <c r="J206" s="43"/>
      <c r="K206" s="43"/>
      <c r="L206" s="43"/>
      <c r="M206" s="43"/>
      <c r="N206" s="43"/>
    </row>
    <row r="207" spans="2:14" x14ac:dyDescent="0.25">
      <c r="G207" s="43"/>
      <c r="H207" s="43"/>
      <c r="I207" s="43"/>
      <c r="J207" s="43"/>
      <c r="K207" s="43"/>
      <c r="L207" s="43"/>
      <c r="M207" s="43"/>
      <c r="N207" s="43"/>
    </row>
    <row r="208" spans="2:14" x14ac:dyDescent="0.25">
      <c r="G208" s="43"/>
      <c r="H208" s="43"/>
      <c r="I208" s="43"/>
      <c r="J208" s="43"/>
      <c r="K208" s="43"/>
      <c r="L208" s="43"/>
      <c r="M208" s="43"/>
      <c r="N208" s="43"/>
    </row>
    <row r="209" spans="7:14" x14ac:dyDescent="0.25">
      <c r="G209" s="43"/>
      <c r="H209" s="43"/>
      <c r="I209" s="43"/>
      <c r="J209" s="43"/>
      <c r="K209" s="43"/>
      <c r="L209" s="43"/>
      <c r="M209" s="43"/>
      <c r="N209" s="43"/>
    </row>
    <row r="210" spans="7:14" x14ac:dyDescent="0.25">
      <c r="G210" s="43"/>
      <c r="H210" s="43"/>
      <c r="I210" s="43"/>
      <c r="J210" s="43"/>
      <c r="K210" s="43"/>
      <c r="L210" s="43"/>
      <c r="M210" s="43"/>
      <c r="N210" s="43"/>
    </row>
    <row r="211" spans="7:14" x14ac:dyDescent="0.25">
      <c r="G211" s="43"/>
      <c r="H211" s="43"/>
      <c r="I211" s="43"/>
      <c r="J211" s="43"/>
      <c r="K211" s="43"/>
      <c r="L211" s="43"/>
      <c r="M211" s="43"/>
      <c r="N211" s="43"/>
    </row>
    <row r="212" spans="7:14" x14ac:dyDescent="0.25">
      <c r="G212" s="43"/>
      <c r="H212" s="43"/>
      <c r="I212" s="43"/>
      <c r="J212" s="43"/>
      <c r="K212" s="43"/>
      <c r="L212" s="43"/>
      <c r="M212" s="43"/>
      <c r="N212" s="43"/>
    </row>
    <row r="213" spans="7:14" x14ac:dyDescent="0.25">
      <c r="G213" s="43"/>
      <c r="H213" s="43"/>
      <c r="I213" s="43"/>
      <c r="J213" s="43"/>
      <c r="K213" s="43"/>
      <c r="L213" s="43"/>
      <c r="M213" s="43"/>
      <c r="N213" s="43"/>
    </row>
    <row r="214" spans="7:14" x14ac:dyDescent="0.25">
      <c r="G214" s="43"/>
      <c r="H214" s="43"/>
      <c r="I214" s="43"/>
      <c r="J214" s="43"/>
      <c r="K214" s="43"/>
      <c r="L214" s="43"/>
      <c r="M214" s="43"/>
      <c r="N214" s="43"/>
    </row>
    <row r="215" spans="7:14" x14ac:dyDescent="0.25">
      <c r="G215" s="43"/>
      <c r="H215" s="43"/>
      <c r="I215" s="43"/>
      <c r="J215" s="43"/>
      <c r="K215" s="43"/>
      <c r="L215" s="43"/>
      <c r="M215" s="43"/>
      <c r="N215" s="43"/>
    </row>
    <row r="216" spans="7:14" x14ac:dyDescent="0.25">
      <c r="G216" s="43"/>
      <c r="H216" s="43"/>
      <c r="I216" s="43"/>
      <c r="J216" s="43"/>
      <c r="K216" s="43"/>
      <c r="L216" s="43"/>
      <c r="M216" s="43"/>
      <c r="N216" s="43"/>
    </row>
    <row r="217" spans="7:14" x14ac:dyDescent="0.25">
      <c r="G217" s="43"/>
      <c r="H217" s="43"/>
      <c r="I217" s="43"/>
      <c r="J217" s="43"/>
      <c r="K217" s="43"/>
      <c r="L217" s="43"/>
      <c r="M217" s="43"/>
      <c r="N217" s="43"/>
    </row>
    <row r="218" spans="7:14" x14ac:dyDescent="0.25">
      <c r="G218" s="43"/>
      <c r="H218" s="43"/>
      <c r="I218" s="43"/>
      <c r="J218" s="43"/>
      <c r="K218" s="43"/>
      <c r="L218" s="43"/>
      <c r="M218" s="43"/>
      <c r="N218" s="43"/>
    </row>
    <row r="219" spans="7:14" x14ac:dyDescent="0.25">
      <c r="G219" s="43"/>
      <c r="H219" s="43"/>
      <c r="I219" s="43"/>
      <c r="J219" s="43"/>
      <c r="K219" s="43"/>
      <c r="L219" s="43"/>
      <c r="M219" s="43"/>
      <c r="N219" s="43"/>
    </row>
    <row r="220" spans="7:14" x14ac:dyDescent="0.25">
      <c r="G220" s="43"/>
      <c r="H220" s="43"/>
      <c r="I220" s="43"/>
      <c r="J220" s="43"/>
      <c r="K220" s="43"/>
      <c r="L220" s="43"/>
      <c r="M220" s="43"/>
      <c r="N220" s="43"/>
    </row>
    <row r="221" spans="7:14" x14ac:dyDescent="0.25">
      <c r="G221" s="43"/>
      <c r="H221" s="43"/>
      <c r="I221" s="43"/>
      <c r="J221" s="43"/>
      <c r="K221" s="43"/>
      <c r="L221" s="43"/>
      <c r="M221" s="43"/>
      <c r="N221" s="43"/>
    </row>
    <row r="222" spans="7:14" x14ac:dyDescent="0.25">
      <c r="G222" s="43"/>
      <c r="H222" s="43"/>
      <c r="I222" s="43"/>
      <c r="J222" s="43"/>
      <c r="K222" s="43"/>
      <c r="L222" s="43"/>
      <c r="M222" s="43"/>
      <c r="N222" s="43"/>
    </row>
    <row r="223" spans="7:14" x14ac:dyDescent="0.25">
      <c r="G223" s="43"/>
      <c r="H223" s="43"/>
      <c r="I223" s="43"/>
      <c r="J223" s="43"/>
      <c r="K223" s="43"/>
      <c r="L223" s="43"/>
      <c r="M223" s="43"/>
      <c r="N223" s="43"/>
    </row>
    <row r="224" spans="7:14" x14ac:dyDescent="0.25">
      <c r="G224" s="43"/>
      <c r="H224" s="43"/>
      <c r="I224" s="43"/>
      <c r="J224" s="43"/>
      <c r="K224" s="43"/>
      <c r="L224" s="43"/>
      <c r="M224" s="43"/>
      <c r="N224" s="43"/>
    </row>
    <row r="225" spans="7:14" x14ac:dyDescent="0.25">
      <c r="G225" s="43"/>
      <c r="H225" s="43"/>
      <c r="I225" s="43"/>
      <c r="J225" s="43"/>
      <c r="K225" s="43"/>
      <c r="L225" s="43"/>
      <c r="M225" s="43"/>
      <c r="N225" s="43"/>
    </row>
    <row r="226" spans="7:14" x14ac:dyDescent="0.25">
      <c r="G226" s="43"/>
      <c r="H226" s="43"/>
      <c r="I226" s="43"/>
      <c r="J226" s="43"/>
      <c r="K226" s="43"/>
      <c r="L226" s="43"/>
      <c r="M226" s="43"/>
      <c r="N226" s="43"/>
    </row>
    <row r="227" spans="7:14" x14ac:dyDescent="0.25">
      <c r="G227" s="43"/>
      <c r="H227" s="43"/>
      <c r="I227" s="43"/>
      <c r="J227" s="43"/>
      <c r="K227" s="43"/>
      <c r="L227" s="43"/>
      <c r="M227" s="43"/>
      <c r="N227" s="43"/>
    </row>
    <row r="228" spans="7:14" x14ac:dyDescent="0.25">
      <c r="G228" s="43"/>
      <c r="H228" s="43"/>
      <c r="I228" s="43"/>
      <c r="J228" s="43"/>
      <c r="K228" s="43"/>
      <c r="L228" s="43"/>
      <c r="M228" s="43"/>
      <c r="N228" s="43"/>
    </row>
    <row r="229" spans="7:14" x14ac:dyDescent="0.25">
      <c r="G229" s="43"/>
      <c r="H229" s="43"/>
      <c r="I229" s="43"/>
      <c r="J229" s="43"/>
      <c r="K229" s="43"/>
      <c r="L229" s="43"/>
      <c r="M229" s="43"/>
      <c r="N229" s="43"/>
    </row>
    <row r="230" spans="7:14" x14ac:dyDescent="0.25">
      <c r="G230" s="43"/>
      <c r="H230" s="43"/>
      <c r="I230" s="43"/>
      <c r="J230" s="43"/>
      <c r="K230" s="43"/>
      <c r="L230" s="43"/>
      <c r="M230" s="43"/>
      <c r="N230" s="43"/>
    </row>
    <row r="231" spans="7:14" x14ac:dyDescent="0.25">
      <c r="G231" s="43"/>
      <c r="H231" s="43"/>
      <c r="I231" s="43"/>
      <c r="J231" s="43"/>
      <c r="K231" s="43"/>
      <c r="L231" s="43"/>
      <c r="M231" s="43"/>
      <c r="N231" s="43"/>
    </row>
    <row r="232" spans="7:14" x14ac:dyDescent="0.25">
      <c r="G232" s="43"/>
      <c r="H232" s="43"/>
      <c r="I232" s="43"/>
      <c r="J232" s="43"/>
      <c r="K232" s="43"/>
      <c r="L232" s="43"/>
      <c r="M232" s="43"/>
      <c r="N232" s="43"/>
    </row>
    <row r="233" spans="7:14" x14ac:dyDescent="0.25">
      <c r="G233" s="43"/>
      <c r="H233" s="43"/>
      <c r="I233" s="43"/>
      <c r="J233" s="43"/>
      <c r="K233" s="43"/>
      <c r="L233" s="43"/>
      <c r="M233" s="43"/>
      <c r="N233" s="43"/>
    </row>
    <row r="234" spans="7:14" x14ac:dyDescent="0.25">
      <c r="G234" s="43"/>
      <c r="H234" s="43"/>
      <c r="I234" s="43"/>
      <c r="J234" s="43"/>
      <c r="K234" s="43"/>
      <c r="L234" s="43"/>
      <c r="M234" s="43"/>
      <c r="N234" s="43"/>
    </row>
    <row r="235" spans="7:14" x14ac:dyDescent="0.25">
      <c r="G235" s="43"/>
      <c r="H235" s="43"/>
      <c r="I235" s="43"/>
      <c r="J235" s="43"/>
      <c r="K235" s="43"/>
      <c r="L235" s="43"/>
      <c r="M235" s="43"/>
      <c r="N235" s="43"/>
    </row>
    <row r="236" spans="7:14" x14ac:dyDescent="0.25">
      <c r="G236" s="43"/>
      <c r="H236" s="43"/>
      <c r="I236" s="43"/>
      <c r="J236" s="43"/>
      <c r="K236" s="43"/>
      <c r="L236" s="43"/>
      <c r="M236" s="43"/>
      <c r="N236" s="43"/>
    </row>
    <row r="237" spans="7:14" x14ac:dyDescent="0.25">
      <c r="G237" s="43"/>
      <c r="H237" s="43"/>
      <c r="I237" s="43"/>
      <c r="J237" s="43"/>
      <c r="K237" s="43"/>
      <c r="L237" s="43"/>
      <c r="M237" s="43"/>
      <c r="N237" s="43"/>
    </row>
    <row r="238" spans="7:14" x14ac:dyDescent="0.25">
      <c r="G238" s="43"/>
      <c r="H238" s="43"/>
      <c r="I238" s="43"/>
      <c r="J238" s="43"/>
      <c r="K238" s="43"/>
      <c r="L238" s="43"/>
      <c r="M238" s="43"/>
      <c r="N238" s="43"/>
    </row>
    <row r="239" spans="7:14" x14ac:dyDescent="0.25">
      <c r="G239" s="43"/>
      <c r="H239" s="43"/>
      <c r="I239" s="43"/>
      <c r="J239" s="43"/>
      <c r="K239" s="43"/>
      <c r="L239" s="43"/>
      <c r="M239" s="43"/>
      <c r="N239" s="43"/>
    </row>
    <row r="240" spans="7:14" x14ac:dyDescent="0.25">
      <c r="G240" s="43"/>
      <c r="H240" s="43"/>
      <c r="I240" s="43"/>
      <c r="J240" s="43"/>
      <c r="K240" s="43"/>
      <c r="L240" s="43"/>
      <c r="M240" s="43"/>
      <c r="N240" s="43"/>
    </row>
    <row r="241" spans="7:14" x14ac:dyDescent="0.25">
      <c r="G241" s="43"/>
      <c r="H241" s="43"/>
      <c r="I241" s="43"/>
      <c r="J241" s="43"/>
      <c r="K241" s="43"/>
      <c r="L241" s="43"/>
      <c r="M241" s="43"/>
      <c r="N241" s="43"/>
    </row>
    <row r="242" spans="7:14" x14ac:dyDescent="0.25">
      <c r="G242" s="43"/>
      <c r="H242" s="43"/>
      <c r="I242" s="43"/>
      <c r="J242" s="43"/>
      <c r="K242" s="43"/>
      <c r="L242" s="43"/>
      <c r="M242" s="43"/>
      <c r="N242" s="43"/>
    </row>
    <row r="243" spans="7:14" x14ac:dyDescent="0.25">
      <c r="G243" s="43"/>
      <c r="H243" s="43"/>
      <c r="I243" s="43"/>
      <c r="J243" s="43"/>
      <c r="K243" s="43"/>
      <c r="L243" s="43"/>
      <c r="M243" s="43"/>
      <c r="N243" s="43"/>
    </row>
    <row r="244" spans="7:14" x14ac:dyDescent="0.25">
      <c r="G244" s="43"/>
      <c r="H244" s="43"/>
      <c r="I244" s="43"/>
      <c r="J244" s="43"/>
      <c r="K244" s="43"/>
      <c r="L244" s="43"/>
      <c r="M244" s="43"/>
      <c r="N244" s="43"/>
    </row>
    <row r="245" spans="7:14" x14ac:dyDescent="0.25">
      <c r="G245" s="43"/>
      <c r="H245" s="43"/>
      <c r="I245" s="43"/>
      <c r="J245" s="43"/>
      <c r="K245" s="43"/>
      <c r="L245" s="43"/>
      <c r="M245" s="43"/>
      <c r="N245" s="43"/>
    </row>
    <row r="246" spans="7:14" x14ac:dyDescent="0.25">
      <c r="G246" s="43"/>
      <c r="H246" s="43"/>
      <c r="I246" s="43"/>
      <c r="J246" s="43"/>
      <c r="K246" s="43"/>
      <c r="L246" s="43"/>
      <c r="M246" s="43"/>
      <c r="N246" s="43"/>
    </row>
    <row r="247" spans="7:14" x14ac:dyDescent="0.25">
      <c r="G247" s="43"/>
      <c r="H247" s="43"/>
      <c r="I247" s="43"/>
      <c r="J247" s="43"/>
      <c r="K247" s="43"/>
      <c r="L247" s="43"/>
      <c r="M247" s="43"/>
      <c r="N247" s="43"/>
    </row>
    <row r="248" spans="7:14" x14ac:dyDescent="0.25">
      <c r="G248" s="43"/>
      <c r="H248" s="43"/>
      <c r="I248" s="43"/>
      <c r="J248" s="43"/>
      <c r="K248" s="43"/>
      <c r="L248" s="43"/>
      <c r="M248" s="43"/>
      <c r="N248" s="43"/>
    </row>
    <row r="249" spans="7:14" x14ac:dyDescent="0.25">
      <c r="G249" s="43"/>
      <c r="H249" s="43"/>
      <c r="I249" s="43"/>
      <c r="J249" s="43"/>
      <c r="K249" s="43"/>
      <c r="L249" s="43"/>
      <c r="M249" s="43"/>
      <c r="N249" s="43"/>
    </row>
    <row r="250" spans="7:14" x14ac:dyDescent="0.25">
      <c r="G250" s="43"/>
      <c r="H250" s="43"/>
      <c r="I250" s="43"/>
      <c r="J250" s="43"/>
      <c r="K250" s="43"/>
      <c r="L250" s="43"/>
      <c r="M250" s="43"/>
      <c r="N250" s="43"/>
    </row>
    <row r="251" spans="7:14" x14ac:dyDescent="0.25">
      <c r="G251" s="43"/>
      <c r="H251" s="43"/>
      <c r="I251" s="43"/>
      <c r="J251" s="43"/>
      <c r="K251" s="43"/>
      <c r="L251" s="43"/>
      <c r="M251" s="43"/>
      <c r="N251" s="43"/>
    </row>
    <row r="252" spans="7:14" x14ac:dyDescent="0.25">
      <c r="G252" s="43"/>
      <c r="H252" s="43"/>
      <c r="I252" s="43"/>
      <c r="J252" s="43"/>
      <c r="K252" s="43"/>
      <c r="L252" s="43"/>
      <c r="M252" s="43"/>
      <c r="N252" s="43"/>
    </row>
    <row r="253" spans="7:14" x14ac:dyDescent="0.25">
      <c r="G253" s="43"/>
      <c r="H253" s="43"/>
      <c r="I253" s="43"/>
      <c r="J253" s="43"/>
      <c r="K253" s="43"/>
      <c r="L253" s="43"/>
      <c r="M253" s="43"/>
      <c r="N253" s="43"/>
    </row>
    <row r="254" spans="7:14" x14ac:dyDescent="0.25">
      <c r="G254" s="43"/>
      <c r="H254" s="43"/>
      <c r="I254" s="43"/>
      <c r="J254" s="43"/>
      <c r="K254" s="43"/>
      <c r="L254" s="43"/>
      <c r="M254" s="43"/>
      <c r="N254" s="43"/>
    </row>
    <row r="255" spans="7:14" x14ac:dyDescent="0.25">
      <c r="G255" s="43"/>
      <c r="H255" s="43"/>
      <c r="I255" s="43"/>
      <c r="J255" s="43"/>
      <c r="K255" s="43"/>
      <c r="L255" s="43"/>
      <c r="M255" s="43"/>
      <c r="N255" s="43"/>
    </row>
    <row r="256" spans="7:14" x14ac:dyDescent="0.25">
      <c r="G256" s="43"/>
      <c r="H256" s="43"/>
      <c r="I256" s="43"/>
      <c r="J256" s="43"/>
      <c r="K256" s="43"/>
      <c r="L256" s="43"/>
      <c r="M256" s="43"/>
      <c r="N256" s="43"/>
    </row>
    <row r="257" spans="7:14" x14ac:dyDescent="0.25">
      <c r="G257" s="43"/>
      <c r="H257" s="43"/>
      <c r="I257" s="43"/>
      <c r="J257" s="43"/>
      <c r="K257" s="43"/>
      <c r="L257" s="43"/>
      <c r="M257" s="43"/>
      <c r="N257" s="43"/>
    </row>
    <row r="258" spans="7:14" x14ac:dyDescent="0.25">
      <c r="G258" s="43"/>
      <c r="H258" s="43"/>
      <c r="I258" s="43"/>
      <c r="J258" s="43"/>
      <c r="K258" s="43"/>
      <c r="L258" s="43"/>
      <c r="M258" s="43"/>
      <c r="N258" s="43"/>
    </row>
    <row r="259" spans="7:14" x14ac:dyDescent="0.25">
      <c r="G259" s="43"/>
      <c r="H259" s="43"/>
      <c r="I259" s="43"/>
      <c r="J259" s="43"/>
      <c r="K259" s="43"/>
      <c r="L259" s="43"/>
      <c r="M259" s="43"/>
      <c r="N259" s="43"/>
    </row>
    <row r="260" spans="7:14" x14ac:dyDescent="0.25">
      <c r="G260" s="43"/>
      <c r="H260" s="43"/>
      <c r="I260" s="43"/>
      <c r="J260" s="43"/>
      <c r="K260" s="43"/>
      <c r="L260" s="43"/>
      <c r="M260" s="43"/>
      <c r="N260" s="43"/>
    </row>
    <row r="261" spans="7:14" x14ac:dyDescent="0.25">
      <c r="G261" s="43"/>
      <c r="H261" s="43"/>
      <c r="I261" s="43"/>
      <c r="J261" s="43"/>
      <c r="K261" s="43"/>
      <c r="L261" s="43"/>
      <c r="M261" s="43"/>
      <c r="N261" s="43"/>
    </row>
    <row r="262" spans="7:14" x14ac:dyDescent="0.25">
      <c r="G262" s="43"/>
      <c r="H262" s="43"/>
      <c r="I262" s="43"/>
      <c r="J262" s="43"/>
      <c r="K262" s="43"/>
      <c r="L262" s="43"/>
      <c r="M262" s="43"/>
      <c r="N262" s="43"/>
    </row>
    <row r="263" spans="7:14" x14ac:dyDescent="0.25">
      <c r="G263" s="43"/>
      <c r="H263" s="43"/>
      <c r="I263" s="43"/>
      <c r="J263" s="43"/>
      <c r="K263" s="43"/>
      <c r="L263" s="43"/>
      <c r="M263" s="43"/>
      <c r="N263" s="43"/>
    </row>
    <row r="264" spans="7:14" x14ac:dyDescent="0.25">
      <c r="G264" s="43"/>
      <c r="H264" s="43"/>
      <c r="I264" s="43"/>
      <c r="J264" s="43"/>
      <c r="K264" s="43"/>
      <c r="L264" s="43"/>
      <c r="M264" s="43"/>
      <c r="N264" s="43"/>
    </row>
    <row r="265" spans="7:14" x14ac:dyDescent="0.25">
      <c r="G265" s="43"/>
      <c r="H265" s="43"/>
      <c r="I265" s="43"/>
      <c r="J265" s="43"/>
      <c r="K265" s="43"/>
      <c r="L265" s="43"/>
      <c r="M265" s="43"/>
      <c r="N265" s="43"/>
    </row>
    <row r="266" spans="7:14" x14ac:dyDescent="0.25">
      <c r="G266" s="43"/>
      <c r="H266" s="43"/>
      <c r="I266" s="43"/>
      <c r="J266" s="43"/>
      <c r="K266" s="43"/>
      <c r="L266" s="43"/>
      <c r="M266" s="43"/>
      <c r="N266" s="43"/>
    </row>
    <row r="267" spans="7:14" x14ac:dyDescent="0.25">
      <c r="G267" s="43"/>
      <c r="H267" s="43"/>
      <c r="I267" s="43"/>
      <c r="J267" s="43"/>
      <c r="K267" s="43"/>
      <c r="L267" s="43"/>
      <c r="M267" s="43"/>
      <c r="N267" s="43"/>
    </row>
    <row r="268" spans="7:14" x14ac:dyDescent="0.25">
      <c r="G268" s="43"/>
      <c r="H268" s="43"/>
      <c r="I268" s="43"/>
      <c r="J268" s="43"/>
      <c r="K268" s="43"/>
      <c r="L268" s="43"/>
      <c r="M268" s="43"/>
      <c r="N268" s="43"/>
    </row>
    <row r="269" spans="7:14" x14ac:dyDescent="0.25">
      <c r="G269" s="43"/>
      <c r="H269" s="43"/>
      <c r="I269" s="43"/>
      <c r="J269" s="43"/>
      <c r="K269" s="43"/>
      <c r="L269" s="43"/>
      <c r="M269" s="43"/>
      <c r="N269" s="43"/>
    </row>
    <row r="270" spans="7:14" x14ac:dyDescent="0.25">
      <c r="G270" s="43"/>
      <c r="H270" s="43"/>
      <c r="I270" s="43"/>
      <c r="J270" s="43"/>
      <c r="K270" s="43"/>
      <c r="L270" s="43"/>
      <c r="M270" s="43"/>
      <c r="N270" s="43"/>
    </row>
    <row r="271" spans="7:14" x14ac:dyDescent="0.25">
      <c r="G271" s="43"/>
      <c r="H271" s="43"/>
      <c r="I271" s="43"/>
      <c r="J271" s="43"/>
      <c r="K271" s="43"/>
      <c r="L271" s="43"/>
      <c r="M271" s="43"/>
      <c r="N271" s="43"/>
    </row>
    <row r="272" spans="7:14" x14ac:dyDescent="0.25">
      <c r="G272" s="43"/>
      <c r="H272" s="43"/>
      <c r="I272" s="43"/>
      <c r="J272" s="43"/>
      <c r="K272" s="43"/>
      <c r="L272" s="43"/>
      <c r="M272" s="43"/>
      <c r="N272" s="43"/>
    </row>
    <row r="273" spans="7:14" x14ac:dyDescent="0.25">
      <c r="G273" s="43"/>
      <c r="H273" s="43"/>
      <c r="I273" s="43"/>
      <c r="J273" s="43"/>
      <c r="K273" s="43"/>
      <c r="L273" s="43"/>
      <c r="M273" s="43"/>
      <c r="N273" s="43"/>
    </row>
    <row r="274" spans="7:14" x14ac:dyDescent="0.25">
      <c r="G274" s="43"/>
      <c r="H274" s="43"/>
      <c r="I274" s="43"/>
      <c r="J274" s="43"/>
      <c r="K274" s="43"/>
      <c r="L274" s="43"/>
      <c r="M274" s="43"/>
      <c r="N274" s="43"/>
    </row>
    <row r="275" spans="7:14" x14ac:dyDescent="0.25">
      <c r="G275" s="43"/>
      <c r="H275" s="43"/>
      <c r="I275" s="43"/>
      <c r="J275" s="43"/>
      <c r="K275" s="43"/>
      <c r="L275" s="43"/>
      <c r="M275" s="43"/>
      <c r="N275" s="43"/>
    </row>
    <row r="276" spans="7:14" x14ac:dyDescent="0.25">
      <c r="G276" s="43"/>
      <c r="H276" s="43"/>
      <c r="I276" s="43"/>
      <c r="J276" s="43"/>
      <c r="K276" s="43"/>
      <c r="L276" s="43"/>
      <c r="M276" s="43"/>
      <c r="N276" s="43"/>
    </row>
    <row r="277" spans="7:14" x14ac:dyDescent="0.25">
      <c r="G277" s="43"/>
      <c r="H277" s="43"/>
      <c r="I277" s="43"/>
      <c r="J277" s="43"/>
      <c r="K277" s="43"/>
      <c r="L277" s="43"/>
      <c r="M277" s="43"/>
      <c r="N277" s="43"/>
    </row>
    <row r="278" spans="7:14" x14ac:dyDescent="0.25">
      <c r="G278" s="43"/>
      <c r="H278" s="43"/>
      <c r="I278" s="43"/>
      <c r="J278" s="43"/>
      <c r="K278" s="43"/>
      <c r="L278" s="43"/>
      <c r="M278" s="43"/>
      <c r="N278" s="43"/>
    </row>
    <row r="279" spans="7:14" x14ac:dyDescent="0.25">
      <c r="G279" s="43"/>
      <c r="H279" s="43"/>
      <c r="I279" s="43"/>
      <c r="J279" s="43"/>
      <c r="K279" s="43"/>
      <c r="L279" s="43"/>
      <c r="M279" s="43"/>
      <c r="N279" s="43"/>
    </row>
    <row r="280" spans="7:14" x14ac:dyDescent="0.25">
      <c r="G280" s="43"/>
      <c r="H280" s="43"/>
      <c r="I280" s="43"/>
      <c r="J280" s="43"/>
      <c r="K280" s="43"/>
      <c r="L280" s="43"/>
      <c r="M280" s="43"/>
      <c r="N280" s="43"/>
    </row>
    <row r="281" spans="7:14" x14ac:dyDescent="0.25">
      <c r="G281" s="43"/>
      <c r="H281" s="43"/>
      <c r="I281" s="43"/>
      <c r="J281" s="43"/>
      <c r="K281" s="43"/>
      <c r="L281" s="43"/>
      <c r="M281" s="43"/>
      <c r="N281" s="43"/>
    </row>
    <row r="282" spans="7:14" x14ac:dyDescent="0.25">
      <c r="G282" s="43"/>
      <c r="H282" s="43"/>
      <c r="I282" s="43"/>
      <c r="J282" s="43"/>
      <c r="K282" s="43"/>
      <c r="L282" s="43"/>
      <c r="M282" s="43"/>
      <c r="N282" s="43"/>
    </row>
    <row r="283" spans="7:14" x14ac:dyDescent="0.25">
      <c r="G283" s="43"/>
      <c r="H283" s="43"/>
      <c r="I283" s="43"/>
      <c r="J283" s="43"/>
      <c r="K283" s="43"/>
      <c r="L283" s="43"/>
      <c r="M283" s="43"/>
      <c r="N283" s="43"/>
    </row>
    <row r="284" spans="7:14" x14ac:dyDescent="0.25">
      <c r="G284" s="43"/>
      <c r="H284" s="43"/>
      <c r="I284" s="43"/>
      <c r="J284" s="43"/>
      <c r="K284" s="43"/>
      <c r="L284" s="43"/>
      <c r="M284" s="43"/>
      <c r="N284" s="43"/>
    </row>
    <row r="285" spans="7:14" x14ac:dyDescent="0.25">
      <c r="G285" s="43"/>
      <c r="H285" s="43"/>
      <c r="I285" s="43"/>
      <c r="J285" s="43"/>
      <c r="K285" s="43"/>
      <c r="L285" s="43"/>
      <c r="M285" s="43"/>
      <c r="N285" s="43"/>
    </row>
    <row r="286" spans="7:14" x14ac:dyDescent="0.25">
      <c r="G286" s="43"/>
      <c r="H286" s="43"/>
      <c r="I286" s="43"/>
      <c r="J286" s="43"/>
      <c r="K286" s="43"/>
      <c r="L286" s="43"/>
      <c r="M286" s="43"/>
      <c r="N286" s="43"/>
    </row>
    <row r="287" spans="7:14" x14ac:dyDescent="0.25">
      <c r="G287" s="43"/>
      <c r="H287" s="43"/>
      <c r="I287" s="43"/>
      <c r="J287" s="43"/>
      <c r="K287" s="43"/>
      <c r="L287" s="43"/>
      <c r="M287" s="43"/>
      <c r="N287" s="43"/>
    </row>
    <row r="288" spans="7:14" x14ac:dyDescent="0.25">
      <c r="G288" s="43"/>
      <c r="H288" s="43"/>
      <c r="I288" s="43"/>
      <c r="J288" s="43"/>
      <c r="K288" s="43"/>
      <c r="L288" s="43"/>
      <c r="M288" s="43"/>
      <c r="N288" s="43"/>
    </row>
    <row r="289" spans="7:14" x14ac:dyDescent="0.25">
      <c r="G289" s="43"/>
      <c r="H289" s="43"/>
      <c r="I289" s="43"/>
      <c r="J289" s="43"/>
      <c r="K289" s="43"/>
      <c r="L289" s="43"/>
      <c r="M289" s="43"/>
      <c r="N289" s="43"/>
    </row>
    <row r="290" spans="7:14" x14ac:dyDescent="0.25">
      <c r="G290" s="43"/>
      <c r="H290" s="43"/>
      <c r="I290" s="43"/>
      <c r="J290" s="43"/>
      <c r="K290" s="43"/>
      <c r="L290" s="43"/>
      <c r="M290" s="43"/>
      <c r="N290" s="43"/>
    </row>
    <row r="291" spans="7:14" x14ac:dyDescent="0.25">
      <c r="G291" s="43"/>
      <c r="H291" s="43"/>
      <c r="I291" s="43"/>
      <c r="J291" s="43"/>
      <c r="K291" s="43"/>
      <c r="L291" s="43"/>
      <c r="M291" s="43"/>
      <c r="N291" s="43"/>
    </row>
    <row r="292" spans="7:14" x14ac:dyDescent="0.25">
      <c r="G292" s="43"/>
      <c r="H292" s="43"/>
      <c r="I292" s="43"/>
      <c r="J292" s="43"/>
      <c r="K292" s="43"/>
      <c r="L292" s="43"/>
      <c r="M292" s="43"/>
      <c r="N292" s="43"/>
    </row>
    <row r="293" spans="7:14" x14ac:dyDescent="0.25">
      <c r="G293" s="43"/>
      <c r="H293" s="43"/>
      <c r="I293" s="43"/>
      <c r="J293" s="43"/>
      <c r="K293" s="43"/>
      <c r="L293" s="43"/>
      <c r="M293" s="43"/>
      <c r="N293" s="43"/>
    </row>
    <row r="294" spans="7:14" x14ac:dyDescent="0.25">
      <c r="G294" s="43"/>
      <c r="H294" s="43"/>
      <c r="I294" s="43"/>
      <c r="J294" s="43"/>
      <c r="K294" s="43"/>
      <c r="L294" s="43"/>
      <c r="M294" s="43"/>
      <c r="N294" s="43"/>
    </row>
    <row r="295" spans="7:14" x14ac:dyDescent="0.25">
      <c r="G295" s="43"/>
      <c r="H295" s="43"/>
      <c r="I295" s="43"/>
      <c r="J295" s="43"/>
      <c r="K295" s="43"/>
      <c r="L295" s="43"/>
      <c r="M295" s="43"/>
      <c r="N295" s="43"/>
    </row>
    <row r="296" spans="7:14" x14ac:dyDescent="0.25">
      <c r="G296" s="43"/>
      <c r="H296" s="43"/>
      <c r="I296" s="43"/>
      <c r="J296" s="43"/>
      <c r="K296" s="43"/>
      <c r="L296" s="43"/>
      <c r="M296" s="43"/>
      <c r="N296" s="43"/>
    </row>
    <row r="297" spans="7:14" x14ac:dyDescent="0.25">
      <c r="G297" s="43"/>
      <c r="H297" s="43"/>
      <c r="I297" s="43"/>
      <c r="J297" s="43"/>
      <c r="K297" s="43"/>
      <c r="L297" s="43"/>
      <c r="M297" s="43"/>
      <c r="N297" s="43"/>
    </row>
    <row r="298" spans="7:14" x14ac:dyDescent="0.25">
      <c r="G298" s="43"/>
      <c r="H298" s="43"/>
      <c r="I298" s="43"/>
      <c r="J298" s="43"/>
      <c r="K298" s="43"/>
      <c r="L298" s="43"/>
      <c r="M298" s="43"/>
      <c r="N298" s="43"/>
    </row>
    <row r="299" spans="7:14" x14ac:dyDescent="0.25">
      <c r="G299" s="43"/>
      <c r="H299" s="43"/>
      <c r="I299" s="43"/>
      <c r="J299" s="43"/>
      <c r="K299" s="43"/>
      <c r="L299" s="43"/>
      <c r="M299" s="43"/>
      <c r="N299" s="43"/>
    </row>
    <row r="300" spans="7:14" x14ac:dyDescent="0.25">
      <c r="G300" s="43"/>
      <c r="H300" s="43"/>
      <c r="I300" s="43"/>
      <c r="J300" s="43"/>
      <c r="K300" s="43"/>
      <c r="L300" s="43"/>
      <c r="M300" s="43"/>
      <c r="N300" s="43"/>
    </row>
    <row r="301" spans="7:14" x14ac:dyDescent="0.25">
      <c r="G301" s="43"/>
      <c r="H301" s="43"/>
      <c r="I301" s="43"/>
      <c r="J301" s="43"/>
      <c r="K301" s="43"/>
      <c r="L301" s="43"/>
      <c r="M301" s="43"/>
      <c r="N301" s="43"/>
    </row>
    <row r="302" spans="7:14" x14ac:dyDescent="0.25">
      <c r="G302" s="43"/>
      <c r="H302" s="43"/>
      <c r="I302" s="43"/>
      <c r="J302" s="43"/>
      <c r="K302" s="43"/>
      <c r="L302" s="43"/>
      <c r="M302" s="43"/>
      <c r="N302" s="43"/>
    </row>
    <row r="303" spans="7:14" x14ac:dyDescent="0.25">
      <c r="G303" s="43"/>
      <c r="H303" s="43"/>
      <c r="I303" s="43"/>
      <c r="J303" s="43"/>
      <c r="K303" s="43"/>
      <c r="L303" s="43"/>
      <c r="M303" s="43"/>
      <c r="N303" s="43"/>
    </row>
    <row r="304" spans="7:14" x14ac:dyDescent="0.25">
      <c r="G304" s="43"/>
      <c r="H304" s="43"/>
      <c r="I304" s="43"/>
      <c r="J304" s="43"/>
      <c r="K304" s="43"/>
      <c r="L304" s="43"/>
      <c r="M304" s="43"/>
      <c r="N304" s="43"/>
    </row>
    <row r="305" spans="7:14" x14ac:dyDescent="0.25">
      <c r="G305" s="43"/>
      <c r="H305" s="43"/>
      <c r="I305" s="43"/>
      <c r="J305" s="43"/>
      <c r="K305" s="43"/>
      <c r="L305" s="43"/>
      <c r="M305" s="43"/>
      <c r="N305" s="43"/>
    </row>
    <row r="306" spans="7:14" x14ac:dyDescent="0.25">
      <c r="G306" s="43"/>
      <c r="H306" s="43"/>
      <c r="I306" s="43"/>
      <c r="J306" s="43"/>
      <c r="K306" s="43"/>
      <c r="L306" s="43"/>
      <c r="M306" s="43"/>
      <c r="N306" s="43"/>
    </row>
    <row r="307" spans="7:14" x14ac:dyDescent="0.25">
      <c r="G307" s="43"/>
      <c r="H307" s="43"/>
      <c r="I307" s="43"/>
      <c r="J307" s="43"/>
      <c r="K307" s="43"/>
      <c r="L307" s="43"/>
      <c r="M307" s="43"/>
      <c r="N307" s="43"/>
    </row>
    <row r="308" spans="7:14" x14ac:dyDescent="0.25">
      <c r="G308" s="43"/>
      <c r="H308" s="43"/>
      <c r="I308" s="43"/>
      <c r="J308" s="43"/>
      <c r="K308" s="43"/>
      <c r="L308" s="43"/>
      <c r="M308" s="43"/>
      <c r="N308" s="43"/>
    </row>
    <row r="309" spans="7:14" x14ac:dyDescent="0.25">
      <c r="G309" s="43"/>
      <c r="H309" s="43"/>
      <c r="I309" s="43"/>
      <c r="J309" s="43"/>
      <c r="K309" s="43"/>
      <c r="L309" s="43"/>
      <c r="M309" s="43"/>
      <c r="N309" s="43"/>
    </row>
    <row r="310" spans="7:14" x14ac:dyDescent="0.25">
      <c r="G310" s="43"/>
      <c r="H310" s="43"/>
      <c r="I310" s="43"/>
      <c r="J310" s="43"/>
      <c r="K310" s="43"/>
      <c r="L310" s="43"/>
      <c r="M310" s="43"/>
      <c r="N310" s="43"/>
    </row>
    <row r="311" spans="7:14" x14ac:dyDescent="0.25">
      <c r="G311" s="43"/>
      <c r="H311" s="43"/>
      <c r="I311" s="43"/>
      <c r="J311" s="43"/>
      <c r="K311" s="43"/>
      <c r="L311" s="43"/>
      <c r="M311" s="43"/>
      <c r="N311" s="43"/>
    </row>
    <row r="312" spans="7:14" x14ac:dyDescent="0.25">
      <c r="G312" s="43"/>
      <c r="H312" s="43"/>
      <c r="I312" s="43"/>
      <c r="J312" s="43"/>
      <c r="K312" s="43"/>
      <c r="L312" s="43"/>
      <c r="M312" s="43"/>
      <c r="N312" s="43"/>
    </row>
    <row r="313" spans="7:14" x14ac:dyDescent="0.25">
      <c r="G313" s="43"/>
      <c r="H313" s="43"/>
      <c r="I313" s="43"/>
      <c r="J313" s="43"/>
      <c r="K313" s="43"/>
      <c r="L313" s="43"/>
      <c r="M313" s="43"/>
      <c r="N313" s="43"/>
    </row>
    <row r="314" spans="7:14" x14ac:dyDescent="0.25">
      <c r="G314" s="43"/>
      <c r="H314" s="43"/>
      <c r="I314" s="43"/>
      <c r="J314" s="43"/>
      <c r="K314" s="43"/>
      <c r="L314" s="43"/>
      <c r="M314" s="43"/>
      <c r="N314" s="43"/>
    </row>
    <row r="315" spans="7:14" x14ac:dyDescent="0.25">
      <c r="G315" s="43"/>
      <c r="H315" s="43"/>
      <c r="I315" s="43"/>
      <c r="J315" s="43"/>
      <c r="K315" s="43"/>
      <c r="L315" s="43"/>
      <c r="M315" s="43"/>
      <c r="N315" s="43"/>
    </row>
    <row r="316" spans="7:14" x14ac:dyDescent="0.25">
      <c r="G316" s="43"/>
      <c r="H316" s="43"/>
      <c r="I316" s="43"/>
      <c r="J316" s="43"/>
      <c r="K316" s="43"/>
      <c r="L316" s="43"/>
      <c r="M316" s="43"/>
      <c r="N316" s="43"/>
    </row>
    <row r="317" spans="7:14" x14ac:dyDescent="0.25">
      <c r="G317" s="43"/>
      <c r="H317" s="43"/>
      <c r="I317" s="43"/>
      <c r="J317" s="43"/>
      <c r="K317" s="43"/>
      <c r="L317" s="43"/>
      <c r="M317" s="43"/>
      <c r="N317" s="43"/>
    </row>
    <row r="318" spans="7:14" x14ac:dyDescent="0.25">
      <c r="G318" s="43"/>
      <c r="H318" s="43"/>
      <c r="I318" s="43"/>
      <c r="J318" s="43"/>
      <c r="K318" s="43"/>
      <c r="L318" s="43"/>
      <c r="M318" s="43"/>
      <c r="N318" s="43"/>
    </row>
    <row r="319" spans="7:14" x14ac:dyDescent="0.25">
      <c r="G319" s="43"/>
      <c r="H319" s="43"/>
      <c r="I319" s="43"/>
      <c r="J319" s="43"/>
      <c r="K319" s="43"/>
      <c r="L319" s="43"/>
      <c r="M319" s="43"/>
      <c r="N319" s="43"/>
    </row>
    <row r="320" spans="7:14" x14ac:dyDescent="0.25">
      <c r="G320" s="43"/>
      <c r="H320" s="43"/>
      <c r="I320" s="43"/>
      <c r="J320" s="43"/>
      <c r="K320" s="43"/>
      <c r="L320" s="43"/>
      <c r="M320" s="43"/>
      <c r="N320" s="43"/>
    </row>
    <row r="321" spans="7:14" x14ac:dyDescent="0.25">
      <c r="G321" s="43"/>
      <c r="H321" s="43"/>
      <c r="I321" s="43"/>
      <c r="J321" s="43"/>
      <c r="K321" s="43"/>
      <c r="L321" s="43"/>
      <c r="M321" s="43"/>
      <c r="N321" s="43"/>
    </row>
    <row r="322" spans="7:14" x14ac:dyDescent="0.25">
      <c r="G322" s="43"/>
      <c r="H322" s="43"/>
      <c r="I322" s="43"/>
      <c r="J322" s="43"/>
      <c r="K322" s="43"/>
      <c r="L322" s="43"/>
      <c r="M322" s="43"/>
      <c r="N322" s="43"/>
    </row>
    <row r="323" spans="7:14" x14ac:dyDescent="0.25">
      <c r="G323" s="43"/>
      <c r="H323" s="43"/>
      <c r="I323" s="43"/>
      <c r="J323" s="43"/>
      <c r="K323" s="43"/>
      <c r="L323" s="43"/>
      <c r="M323" s="43"/>
      <c r="N323" s="43"/>
    </row>
    <row r="324" spans="7:14" x14ac:dyDescent="0.25">
      <c r="G324" s="43"/>
      <c r="H324" s="43"/>
      <c r="I324" s="43"/>
      <c r="J324" s="43"/>
      <c r="K324" s="43"/>
      <c r="L324" s="43"/>
      <c r="M324" s="43"/>
      <c r="N324" s="43"/>
    </row>
    <row r="325" spans="7:14" x14ac:dyDescent="0.25">
      <c r="G325" s="43"/>
      <c r="H325" s="43"/>
      <c r="I325" s="43"/>
      <c r="J325" s="43"/>
      <c r="K325" s="43"/>
      <c r="L325" s="43"/>
      <c r="M325" s="43"/>
      <c r="N325" s="43"/>
    </row>
    <row r="326" spans="7:14" x14ac:dyDescent="0.25">
      <c r="G326" s="43"/>
      <c r="H326" s="43"/>
      <c r="I326" s="43"/>
      <c r="J326" s="43"/>
      <c r="K326" s="43"/>
      <c r="L326" s="43"/>
      <c r="M326" s="43"/>
      <c r="N326" s="43"/>
    </row>
    <row r="327" spans="7:14" x14ac:dyDescent="0.25">
      <c r="G327" s="43"/>
      <c r="H327" s="43"/>
      <c r="I327" s="43"/>
      <c r="J327" s="43"/>
      <c r="K327" s="43"/>
      <c r="L327" s="43"/>
      <c r="M327" s="43"/>
      <c r="N327" s="43"/>
    </row>
    <row r="328" spans="7:14" x14ac:dyDescent="0.25">
      <c r="G328" s="43"/>
      <c r="H328" s="43"/>
      <c r="I328" s="43"/>
      <c r="J328" s="43"/>
      <c r="K328" s="43"/>
      <c r="L328" s="43"/>
      <c r="M328" s="43"/>
      <c r="N328" s="43"/>
    </row>
    <row r="329" spans="7:14" x14ac:dyDescent="0.25">
      <c r="G329" s="43"/>
      <c r="H329" s="43"/>
      <c r="I329" s="43"/>
      <c r="J329" s="43"/>
      <c r="K329" s="43"/>
      <c r="L329" s="43"/>
      <c r="M329" s="43"/>
      <c r="N329" s="43"/>
    </row>
    <row r="330" spans="7:14" x14ac:dyDescent="0.25">
      <c r="G330" s="43"/>
      <c r="H330" s="43"/>
      <c r="I330" s="43"/>
      <c r="J330" s="43"/>
      <c r="K330" s="43"/>
      <c r="L330" s="43"/>
      <c r="M330" s="43"/>
      <c r="N330" s="43"/>
    </row>
    <row r="331" spans="7:14" x14ac:dyDescent="0.25">
      <c r="G331" s="43"/>
      <c r="H331" s="43"/>
      <c r="I331" s="43"/>
      <c r="J331" s="43"/>
      <c r="K331" s="43"/>
      <c r="L331" s="43"/>
      <c r="M331" s="43"/>
      <c r="N331" s="43"/>
    </row>
    <row r="332" spans="7:14" x14ac:dyDescent="0.25">
      <c r="G332" s="43"/>
      <c r="H332" s="43"/>
      <c r="I332" s="43"/>
      <c r="J332" s="43"/>
      <c r="K332" s="43"/>
      <c r="L332" s="43"/>
      <c r="M332" s="43"/>
      <c r="N332" s="43"/>
    </row>
    <row r="333" spans="7:14" x14ac:dyDescent="0.25">
      <c r="G333" s="43"/>
      <c r="H333" s="43"/>
      <c r="I333" s="43"/>
      <c r="J333" s="43"/>
      <c r="K333" s="43"/>
      <c r="L333" s="43"/>
      <c r="M333" s="43"/>
      <c r="N333" s="43"/>
    </row>
    <row r="334" spans="7:14" x14ac:dyDescent="0.25">
      <c r="G334" s="43"/>
      <c r="H334" s="43"/>
      <c r="I334" s="43"/>
      <c r="J334" s="43"/>
      <c r="K334" s="43"/>
      <c r="L334" s="43"/>
      <c r="M334" s="43"/>
      <c r="N334" s="43"/>
    </row>
    <row r="335" spans="7:14" x14ac:dyDescent="0.25">
      <c r="G335" s="43"/>
      <c r="H335" s="43"/>
      <c r="I335" s="43"/>
      <c r="J335" s="43"/>
      <c r="K335" s="43"/>
      <c r="L335" s="43"/>
      <c r="M335" s="43"/>
      <c r="N335" s="43"/>
    </row>
    <row r="336" spans="7:14" x14ac:dyDescent="0.25">
      <c r="G336" s="43"/>
      <c r="H336" s="43"/>
      <c r="I336" s="43"/>
      <c r="J336" s="43"/>
      <c r="K336" s="43"/>
      <c r="L336" s="43"/>
      <c r="M336" s="43"/>
      <c r="N336" s="43"/>
    </row>
    <row r="337" spans="7:14" x14ac:dyDescent="0.25">
      <c r="G337" s="43"/>
      <c r="H337" s="43"/>
      <c r="I337" s="43"/>
      <c r="J337" s="43"/>
      <c r="K337" s="43"/>
      <c r="L337" s="43"/>
      <c r="M337" s="43"/>
      <c r="N337" s="43"/>
    </row>
    <row r="338" spans="7:14" x14ac:dyDescent="0.25">
      <c r="G338" s="43"/>
      <c r="H338" s="43"/>
      <c r="I338" s="43"/>
      <c r="J338" s="43"/>
      <c r="K338" s="43"/>
      <c r="L338" s="43"/>
      <c r="M338" s="43"/>
      <c r="N338" s="43"/>
    </row>
    <row r="339" spans="7:14" x14ac:dyDescent="0.25">
      <c r="G339" s="43"/>
      <c r="H339" s="43"/>
      <c r="I339" s="43"/>
      <c r="J339" s="43"/>
      <c r="K339" s="43"/>
      <c r="L339" s="43"/>
      <c r="M339" s="43"/>
      <c r="N339" s="43"/>
    </row>
    <row r="340" spans="7:14" x14ac:dyDescent="0.25">
      <c r="G340" s="43"/>
      <c r="H340" s="43"/>
      <c r="I340" s="43"/>
      <c r="J340" s="43"/>
      <c r="K340" s="43"/>
      <c r="L340" s="43"/>
      <c r="M340" s="43"/>
      <c r="N340" s="43"/>
    </row>
    <row r="341" spans="7:14" x14ac:dyDescent="0.25">
      <c r="G341" s="43"/>
      <c r="H341" s="43"/>
      <c r="I341" s="43"/>
      <c r="J341" s="43"/>
      <c r="K341" s="43"/>
      <c r="L341" s="43"/>
      <c r="M341" s="43"/>
      <c r="N341" s="43"/>
    </row>
    <row r="342" spans="7:14" x14ac:dyDescent="0.25">
      <c r="G342" s="43"/>
      <c r="H342" s="43"/>
      <c r="I342" s="43"/>
      <c r="J342" s="43"/>
      <c r="K342" s="43"/>
      <c r="L342" s="43"/>
      <c r="M342" s="43"/>
      <c r="N342" s="43"/>
    </row>
    <row r="343" spans="7:14" x14ac:dyDescent="0.25">
      <c r="G343" s="43"/>
      <c r="H343" s="43"/>
      <c r="I343" s="43"/>
      <c r="J343" s="43"/>
      <c r="K343" s="43"/>
      <c r="L343" s="43"/>
      <c r="M343" s="43"/>
      <c r="N343" s="43"/>
    </row>
    <row r="344" spans="7:14" x14ac:dyDescent="0.25">
      <c r="G344" s="43"/>
      <c r="H344" s="43"/>
      <c r="I344" s="43"/>
      <c r="J344" s="43"/>
      <c r="K344" s="43"/>
      <c r="L344" s="43"/>
      <c r="M344" s="43"/>
      <c r="N344" s="43"/>
    </row>
    <row r="345" spans="7:14" x14ac:dyDescent="0.25">
      <c r="G345" s="43"/>
      <c r="H345" s="43"/>
      <c r="I345" s="43"/>
      <c r="J345" s="43"/>
      <c r="K345" s="43"/>
      <c r="L345" s="43"/>
      <c r="M345" s="43"/>
      <c r="N345" s="43"/>
    </row>
    <row r="346" spans="7:14" x14ac:dyDescent="0.25">
      <c r="G346" s="43"/>
      <c r="H346" s="43"/>
      <c r="I346" s="43"/>
      <c r="J346" s="43"/>
      <c r="K346" s="43"/>
      <c r="L346" s="43"/>
      <c r="M346" s="43"/>
      <c r="N346" s="43"/>
    </row>
    <row r="347" spans="7:14" x14ac:dyDescent="0.25">
      <c r="G347" s="43"/>
      <c r="H347" s="43"/>
      <c r="I347" s="43"/>
      <c r="J347" s="43"/>
      <c r="K347" s="43"/>
      <c r="L347" s="43"/>
      <c r="M347" s="43"/>
      <c r="N347" s="43"/>
    </row>
    <row r="348" spans="7:14" x14ac:dyDescent="0.25">
      <c r="G348" s="43"/>
      <c r="H348" s="43"/>
      <c r="I348" s="43"/>
      <c r="J348" s="43"/>
      <c r="K348" s="43"/>
      <c r="L348" s="43"/>
      <c r="M348" s="43"/>
      <c r="N348" s="43"/>
    </row>
    <row r="349" spans="7:14" x14ac:dyDescent="0.25">
      <c r="G349" s="43"/>
      <c r="H349" s="43"/>
      <c r="I349" s="43"/>
      <c r="J349" s="43"/>
      <c r="K349" s="43"/>
      <c r="L349" s="43"/>
      <c r="M349" s="43"/>
      <c r="N349" s="43"/>
    </row>
    <row r="350" spans="7:14" x14ac:dyDescent="0.25">
      <c r="G350" s="43"/>
      <c r="H350" s="43"/>
      <c r="I350" s="43"/>
      <c r="J350" s="43"/>
      <c r="K350" s="43"/>
      <c r="L350" s="43"/>
      <c r="M350" s="43"/>
      <c r="N350" s="43"/>
    </row>
    <row r="351" spans="7:14" x14ac:dyDescent="0.25">
      <c r="G351" s="43"/>
      <c r="H351" s="43"/>
      <c r="I351" s="43"/>
      <c r="J351" s="43"/>
      <c r="K351" s="43"/>
      <c r="L351" s="43"/>
      <c r="M351" s="43"/>
      <c r="N351" s="43"/>
    </row>
    <row r="352" spans="7:14" x14ac:dyDescent="0.25">
      <c r="G352" s="43"/>
      <c r="H352" s="43"/>
      <c r="I352" s="43"/>
      <c r="J352" s="43"/>
      <c r="K352" s="43"/>
      <c r="L352" s="43"/>
      <c r="M352" s="43"/>
      <c r="N352" s="43"/>
    </row>
    <row r="353" spans="7:14" x14ac:dyDescent="0.25">
      <c r="G353" s="43"/>
      <c r="H353" s="43"/>
      <c r="I353" s="43"/>
      <c r="J353" s="43"/>
      <c r="K353" s="43"/>
      <c r="L353" s="43"/>
      <c r="M353" s="43"/>
      <c r="N353" s="43"/>
    </row>
    <row r="354" spans="7:14" x14ac:dyDescent="0.25">
      <c r="G354" s="43"/>
      <c r="H354" s="43"/>
      <c r="I354" s="43"/>
      <c r="J354" s="43"/>
      <c r="K354" s="43"/>
      <c r="L354" s="43"/>
      <c r="M354" s="43"/>
      <c r="N354" s="43"/>
    </row>
    <row r="355" spans="7:14" x14ac:dyDescent="0.25">
      <c r="G355" s="43"/>
      <c r="H355" s="43"/>
      <c r="I355" s="43"/>
      <c r="J355" s="43"/>
      <c r="K355" s="43"/>
      <c r="L355" s="43"/>
      <c r="M355" s="43"/>
      <c r="N355" s="43"/>
    </row>
    <row r="356" spans="7:14" x14ac:dyDescent="0.25">
      <c r="G356" s="43"/>
      <c r="H356" s="43"/>
      <c r="I356" s="43"/>
      <c r="J356" s="43"/>
      <c r="K356" s="43"/>
      <c r="L356" s="43"/>
      <c r="M356" s="43"/>
      <c r="N356" s="43"/>
    </row>
    <row r="357" spans="7:14" x14ac:dyDescent="0.25">
      <c r="G357" s="43"/>
      <c r="H357" s="43"/>
      <c r="I357" s="43"/>
      <c r="J357" s="43"/>
      <c r="K357" s="43"/>
      <c r="L357" s="43"/>
      <c r="M357" s="43"/>
      <c r="N357" s="43"/>
    </row>
    <row r="358" spans="7:14" x14ac:dyDescent="0.25">
      <c r="G358" s="43"/>
      <c r="H358" s="43"/>
      <c r="I358" s="43"/>
      <c r="J358" s="43"/>
      <c r="K358" s="43"/>
      <c r="L358" s="43"/>
      <c r="M358" s="43"/>
      <c r="N358" s="43"/>
    </row>
    <row r="359" spans="7:14" x14ac:dyDescent="0.25">
      <c r="G359" s="43"/>
      <c r="H359" s="43"/>
      <c r="I359" s="43"/>
      <c r="J359" s="43"/>
      <c r="K359" s="43"/>
      <c r="L359" s="43"/>
      <c r="M359" s="43"/>
      <c r="N359" s="43"/>
    </row>
    <row r="360" spans="7:14" x14ac:dyDescent="0.25">
      <c r="G360" s="43"/>
      <c r="H360" s="43"/>
      <c r="I360" s="43"/>
      <c r="J360" s="43"/>
      <c r="K360" s="43"/>
      <c r="L360" s="43"/>
      <c r="M360" s="43"/>
      <c r="N360" s="43"/>
    </row>
    <row r="361" spans="7:14" x14ac:dyDescent="0.25">
      <c r="G361" s="43"/>
      <c r="H361" s="43"/>
      <c r="I361" s="43"/>
      <c r="J361" s="43"/>
      <c r="K361" s="43"/>
      <c r="L361" s="43"/>
      <c r="M361" s="43"/>
      <c r="N361" s="43"/>
    </row>
    <row r="362" spans="7:14" x14ac:dyDescent="0.25">
      <c r="G362" s="43"/>
      <c r="H362" s="43"/>
      <c r="I362" s="43"/>
      <c r="J362" s="43"/>
      <c r="K362" s="43"/>
      <c r="L362" s="43"/>
      <c r="M362" s="43"/>
      <c r="N362" s="43"/>
    </row>
    <row r="363" spans="7:14" x14ac:dyDescent="0.25">
      <c r="G363" s="43"/>
      <c r="H363" s="43"/>
      <c r="I363" s="43"/>
      <c r="J363" s="43"/>
      <c r="K363" s="43"/>
      <c r="L363" s="43"/>
      <c r="M363" s="43"/>
      <c r="N363" s="43"/>
    </row>
    <row r="364" spans="7:14" x14ac:dyDescent="0.25">
      <c r="G364" s="43"/>
      <c r="H364" s="43"/>
      <c r="I364" s="43"/>
      <c r="J364" s="43"/>
      <c r="K364" s="43"/>
      <c r="L364" s="43"/>
      <c r="M364" s="43"/>
      <c r="N364" s="43"/>
    </row>
    <row r="365" spans="7:14" x14ac:dyDescent="0.25">
      <c r="G365" s="43"/>
      <c r="H365" s="43"/>
      <c r="I365" s="43"/>
      <c r="J365" s="43"/>
      <c r="K365" s="43"/>
      <c r="L365" s="43"/>
      <c r="M365" s="43"/>
      <c r="N365" s="43"/>
    </row>
    <row r="366" spans="7:14" x14ac:dyDescent="0.25">
      <c r="G366" s="43"/>
      <c r="H366" s="43"/>
      <c r="I366" s="43"/>
      <c r="J366" s="43"/>
      <c r="K366" s="43"/>
      <c r="L366" s="43"/>
      <c r="M366" s="43"/>
      <c r="N366" s="43"/>
    </row>
    <row r="367" spans="7:14" x14ac:dyDescent="0.25">
      <c r="G367" s="43"/>
      <c r="H367" s="43"/>
      <c r="I367" s="43"/>
      <c r="J367" s="43"/>
      <c r="K367" s="43"/>
      <c r="L367" s="43"/>
      <c r="M367" s="43"/>
      <c r="N367" s="43"/>
    </row>
    <row r="368" spans="7:14" x14ac:dyDescent="0.25">
      <c r="G368" s="43"/>
      <c r="H368" s="43"/>
      <c r="I368" s="43"/>
      <c r="J368" s="43"/>
      <c r="K368" s="43"/>
      <c r="L368" s="43"/>
      <c r="M368" s="43"/>
      <c r="N368" s="43"/>
    </row>
    <row r="369" spans="7:14" x14ac:dyDescent="0.25">
      <c r="G369" s="43"/>
      <c r="H369" s="43"/>
      <c r="I369" s="43"/>
      <c r="J369" s="43"/>
      <c r="K369" s="43"/>
      <c r="L369" s="43"/>
      <c r="M369" s="43"/>
      <c r="N369" s="43"/>
    </row>
    <row r="370" spans="7:14" x14ac:dyDescent="0.25">
      <c r="G370" s="43"/>
      <c r="H370" s="43"/>
      <c r="I370" s="43"/>
      <c r="J370" s="43"/>
      <c r="K370" s="43"/>
      <c r="L370" s="43"/>
      <c r="M370" s="43"/>
      <c r="N370" s="43"/>
    </row>
    <row r="371" spans="7:14" x14ac:dyDescent="0.25">
      <c r="G371" s="43"/>
      <c r="H371" s="43"/>
      <c r="I371" s="43"/>
      <c r="J371" s="43"/>
      <c r="K371" s="43"/>
      <c r="L371" s="43"/>
      <c r="M371" s="43"/>
      <c r="N371" s="43"/>
    </row>
    <row r="372" spans="7:14" x14ac:dyDescent="0.25">
      <c r="G372" s="43"/>
      <c r="H372" s="43"/>
      <c r="I372" s="43"/>
      <c r="J372" s="43"/>
      <c r="K372" s="43"/>
      <c r="L372" s="43"/>
      <c r="M372" s="43"/>
      <c r="N372" s="43"/>
    </row>
    <row r="373" spans="7:14" x14ac:dyDescent="0.25">
      <c r="G373" s="43"/>
      <c r="H373" s="43"/>
      <c r="I373" s="43"/>
      <c r="J373" s="43"/>
      <c r="K373" s="43"/>
      <c r="L373" s="43"/>
      <c r="M373" s="43"/>
      <c r="N373" s="43"/>
    </row>
    <row r="374" spans="7:14" x14ac:dyDescent="0.25">
      <c r="G374" s="43"/>
      <c r="H374" s="43"/>
      <c r="I374" s="43"/>
      <c r="J374" s="43"/>
      <c r="K374" s="43"/>
      <c r="L374" s="43"/>
      <c r="M374" s="43"/>
      <c r="N374" s="43"/>
    </row>
    <row r="375" spans="7:14" x14ac:dyDescent="0.25">
      <c r="G375" s="43"/>
      <c r="H375" s="43"/>
      <c r="I375" s="43"/>
      <c r="J375" s="43"/>
      <c r="K375" s="43"/>
      <c r="L375" s="43"/>
      <c r="M375" s="43"/>
      <c r="N375" s="43"/>
    </row>
    <row r="376" spans="7:14" x14ac:dyDescent="0.25">
      <c r="G376" s="43"/>
      <c r="H376" s="43"/>
      <c r="I376" s="43"/>
      <c r="J376" s="43"/>
      <c r="K376" s="43"/>
      <c r="L376" s="43"/>
      <c r="M376" s="43"/>
      <c r="N376" s="43"/>
    </row>
    <row r="377" spans="7:14" x14ac:dyDescent="0.25">
      <c r="G377" s="43"/>
      <c r="H377" s="43"/>
      <c r="I377" s="43"/>
      <c r="J377" s="43"/>
      <c r="K377" s="43"/>
      <c r="L377" s="43"/>
      <c r="M377" s="43"/>
      <c r="N377" s="43"/>
    </row>
    <row r="378" spans="7:14" x14ac:dyDescent="0.25">
      <c r="G378" s="43"/>
      <c r="H378" s="43"/>
      <c r="I378" s="43"/>
      <c r="J378" s="43"/>
      <c r="K378" s="43"/>
      <c r="L378" s="43"/>
      <c r="M378" s="43"/>
      <c r="N378" s="43"/>
    </row>
    <row r="379" spans="7:14" x14ac:dyDescent="0.25">
      <c r="G379" s="43"/>
      <c r="H379" s="43"/>
      <c r="I379" s="43"/>
      <c r="J379" s="43"/>
      <c r="K379" s="43"/>
      <c r="L379" s="43"/>
      <c r="M379" s="43"/>
      <c r="N379" s="43"/>
    </row>
    <row r="380" spans="7:14" x14ac:dyDescent="0.25">
      <c r="G380" s="43"/>
      <c r="H380" s="43"/>
      <c r="I380" s="43"/>
      <c r="J380" s="43"/>
      <c r="K380" s="43"/>
      <c r="L380" s="43"/>
      <c r="M380" s="43"/>
      <c r="N380" s="43"/>
    </row>
    <row r="381" spans="7:14" x14ac:dyDescent="0.25">
      <c r="G381" s="43"/>
      <c r="H381" s="43"/>
      <c r="I381" s="43"/>
      <c r="J381" s="43"/>
      <c r="K381" s="43"/>
      <c r="L381" s="43"/>
      <c r="M381" s="43"/>
      <c r="N381" s="43"/>
    </row>
    <row r="382" spans="7:14" x14ac:dyDescent="0.25">
      <c r="G382" s="43"/>
      <c r="H382" s="43"/>
      <c r="I382" s="43"/>
      <c r="J382" s="43"/>
      <c r="K382" s="43"/>
      <c r="L382" s="43"/>
      <c r="M382" s="43"/>
      <c r="N382" s="43"/>
    </row>
    <row r="383" spans="7:14" x14ac:dyDescent="0.25">
      <c r="G383" s="43"/>
      <c r="H383" s="43"/>
      <c r="I383" s="43"/>
      <c r="J383" s="43"/>
      <c r="K383" s="43"/>
      <c r="L383" s="43"/>
      <c r="M383" s="43"/>
      <c r="N383" s="43"/>
    </row>
    <row r="384" spans="7:14" x14ac:dyDescent="0.25">
      <c r="G384" s="43"/>
      <c r="H384" s="43"/>
      <c r="I384" s="43"/>
      <c r="J384" s="43"/>
      <c r="K384" s="43"/>
      <c r="L384" s="43"/>
      <c r="M384" s="43"/>
      <c r="N384" s="43"/>
    </row>
    <row r="385" spans="7:14" x14ac:dyDescent="0.25">
      <c r="G385" s="43"/>
      <c r="H385" s="43"/>
      <c r="I385" s="43"/>
      <c r="J385" s="43"/>
      <c r="K385" s="43"/>
      <c r="L385" s="43"/>
      <c r="M385" s="43"/>
      <c r="N385" s="43"/>
    </row>
    <row r="386" spans="7:14" x14ac:dyDescent="0.25">
      <c r="G386" s="43"/>
      <c r="H386" s="43"/>
      <c r="I386" s="43"/>
      <c r="J386" s="43"/>
      <c r="K386" s="43"/>
      <c r="L386" s="43"/>
      <c r="M386" s="43"/>
      <c r="N386" s="43"/>
    </row>
    <row r="387" spans="7:14" x14ac:dyDescent="0.25">
      <c r="G387" s="43"/>
      <c r="H387" s="43"/>
      <c r="I387" s="43"/>
      <c r="J387" s="43"/>
      <c r="K387" s="43"/>
      <c r="L387" s="43"/>
      <c r="M387" s="43"/>
      <c r="N387" s="43"/>
    </row>
    <row r="388" spans="7:14" x14ac:dyDescent="0.25">
      <c r="G388" s="43"/>
      <c r="H388" s="43"/>
      <c r="I388" s="43"/>
      <c r="J388" s="43"/>
      <c r="K388" s="43"/>
      <c r="L388" s="43"/>
      <c r="M388" s="43"/>
      <c r="N388" s="43"/>
    </row>
    <row r="389" spans="7:14" x14ac:dyDescent="0.25">
      <c r="G389" s="43"/>
      <c r="H389" s="43"/>
      <c r="I389" s="43"/>
      <c r="J389" s="43"/>
      <c r="K389" s="43"/>
      <c r="L389" s="43"/>
      <c r="M389" s="43"/>
      <c r="N389" s="43"/>
    </row>
    <row r="390" spans="7:14" x14ac:dyDescent="0.25">
      <c r="G390" s="43"/>
      <c r="H390" s="43"/>
      <c r="I390" s="43"/>
      <c r="J390" s="43"/>
      <c r="K390" s="43"/>
      <c r="L390" s="43"/>
      <c r="M390" s="43"/>
      <c r="N390" s="43"/>
    </row>
    <row r="391" spans="7:14" x14ac:dyDescent="0.25">
      <c r="G391" s="43"/>
      <c r="H391" s="43"/>
      <c r="I391" s="43"/>
      <c r="J391" s="43"/>
      <c r="K391" s="43"/>
      <c r="L391" s="43"/>
      <c r="M391" s="43"/>
      <c r="N391" s="43"/>
    </row>
    <row r="392" spans="7:14" x14ac:dyDescent="0.25">
      <c r="G392" s="43"/>
      <c r="H392" s="43"/>
      <c r="I392" s="43"/>
      <c r="J392" s="43"/>
      <c r="K392" s="43"/>
      <c r="L392" s="43"/>
      <c r="M392" s="43"/>
      <c r="N392" s="43"/>
    </row>
    <row r="393" spans="7:14" x14ac:dyDescent="0.25">
      <c r="G393" s="43"/>
      <c r="H393" s="43"/>
      <c r="I393" s="43"/>
      <c r="J393" s="43"/>
      <c r="K393" s="43"/>
      <c r="L393" s="43"/>
      <c r="M393" s="43"/>
      <c r="N393" s="43"/>
    </row>
    <row r="394" spans="7:14" x14ac:dyDescent="0.25">
      <c r="G394" s="43"/>
      <c r="H394" s="43"/>
      <c r="I394" s="43"/>
      <c r="J394" s="43"/>
      <c r="K394" s="43"/>
      <c r="L394" s="43"/>
      <c r="M394" s="43"/>
      <c r="N394" s="43"/>
    </row>
    <row r="395" spans="7:14" x14ac:dyDescent="0.25">
      <c r="G395" s="43"/>
      <c r="H395" s="43"/>
      <c r="I395" s="43"/>
      <c r="J395" s="43"/>
      <c r="K395" s="43"/>
      <c r="L395" s="43"/>
      <c r="M395" s="43"/>
      <c r="N395" s="43"/>
    </row>
    <row r="396" spans="7:14" x14ac:dyDescent="0.25">
      <c r="G396" s="43"/>
      <c r="H396" s="43"/>
      <c r="I396" s="43"/>
      <c r="J396" s="43"/>
      <c r="K396" s="43"/>
      <c r="L396" s="43"/>
      <c r="M396" s="43"/>
      <c r="N396" s="43"/>
    </row>
    <row r="397" spans="7:14" x14ac:dyDescent="0.25">
      <c r="G397" s="43"/>
      <c r="H397" s="43"/>
      <c r="I397" s="43"/>
      <c r="J397" s="43"/>
      <c r="K397" s="43"/>
      <c r="L397" s="43"/>
      <c r="M397" s="43"/>
      <c r="N397" s="43"/>
    </row>
    <row r="398" spans="7:14" x14ac:dyDescent="0.25">
      <c r="G398" s="43"/>
      <c r="H398" s="43"/>
      <c r="I398" s="43"/>
      <c r="J398" s="43"/>
      <c r="K398" s="43"/>
      <c r="L398" s="43"/>
      <c r="M398" s="43"/>
      <c r="N398" s="43"/>
    </row>
    <row r="399" spans="7:14" x14ac:dyDescent="0.25">
      <c r="G399" s="43"/>
      <c r="H399" s="43"/>
      <c r="I399" s="43"/>
      <c r="J399" s="43"/>
      <c r="K399" s="43"/>
      <c r="L399" s="43"/>
      <c r="M399" s="43"/>
      <c r="N399" s="43"/>
    </row>
    <row r="400" spans="7:14" x14ac:dyDescent="0.25">
      <c r="G400" s="43"/>
      <c r="H400" s="43"/>
      <c r="I400" s="43"/>
      <c r="J400" s="43"/>
      <c r="K400" s="43"/>
      <c r="L400" s="43"/>
      <c r="M400" s="43"/>
      <c r="N400" s="43"/>
    </row>
    <row r="401" spans="7:14" x14ac:dyDescent="0.25">
      <c r="G401" s="43"/>
      <c r="H401" s="43"/>
      <c r="I401" s="43"/>
      <c r="J401" s="43"/>
      <c r="K401" s="43"/>
      <c r="L401" s="43"/>
      <c r="M401" s="43"/>
      <c r="N401" s="43"/>
    </row>
    <row r="402" spans="7:14" x14ac:dyDescent="0.25">
      <c r="G402" s="43"/>
      <c r="H402" s="43"/>
      <c r="I402" s="43"/>
      <c r="J402" s="43"/>
      <c r="K402" s="43"/>
      <c r="L402" s="43"/>
      <c r="M402" s="43"/>
      <c r="N402" s="43"/>
    </row>
    <row r="403" spans="7:14" x14ac:dyDescent="0.25">
      <c r="G403" s="43"/>
      <c r="H403" s="43"/>
      <c r="I403" s="43"/>
      <c r="J403" s="43"/>
      <c r="K403" s="43"/>
      <c r="L403" s="43"/>
      <c r="M403" s="43"/>
      <c r="N403" s="43"/>
    </row>
    <row r="404" spans="7:14" x14ac:dyDescent="0.25">
      <c r="G404" s="43"/>
      <c r="H404" s="43"/>
      <c r="I404" s="43"/>
      <c r="J404" s="43"/>
      <c r="K404" s="43"/>
      <c r="L404" s="43"/>
      <c r="M404" s="43"/>
      <c r="N404" s="43"/>
    </row>
    <row r="405" spans="7:14" x14ac:dyDescent="0.25">
      <c r="G405" s="43"/>
      <c r="H405" s="43"/>
      <c r="I405" s="43"/>
      <c r="J405" s="43"/>
      <c r="K405" s="43"/>
      <c r="L405" s="43"/>
      <c r="M405" s="43"/>
      <c r="N405" s="43"/>
    </row>
    <row r="406" spans="7:14" x14ac:dyDescent="0.25">
      <c r="G406" s="43"/>
      <c r="H406" s="43"/>
      <c r="I406" s="43"/>
      <c r="J406" s="43"/>
      <c r="K406" s="43"/>
      <c r="L406" s="43"/>
      <c r="M406" s="43"/>
      <c r="N406" s="43"/>
    </row>
  </sheetData>
  <mergeCells count="3">
    <mergeCell ref="G2:H2"/>
    <mergeCell ref="K2:L2"/>
    <mergeCell ref="M2:N2"/>
  </mergeCells>
  <hyperlinks>
    <hyperlink ref="C1" location="'Zona 1-2'!B1" display="1-2" xr:uid="{20231951-B97A-4024-BC81-E3500ABEB2D9}"/>
  </hyperlinks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35847-3753-4B66-971B-D9225059B7E7}">
  <sheetPr filterMode="1">
    <pageSetUpPr fitToPage="1"/>
  </sheetPr>
  <dimension ref="A2:R75"/>
  <sheetViews>
    <sheetView zoomScaleNormal="100" workbookViewId="0">
      <selection activeCell="E11" sqref="E11"/>
    </sheetView>
  </sheetViews>
  <sheetFormatPr baseColWidth="10" defaultRowHeight="15" x14ac:dyDescent="0.25"/>
  <cols>
    <col min="5" max="5" width="24.28515625" customWidth="1"/>
    <col min="6" max="6" width="18.42578125" customWidth="1"/>
    <col min="8" max="8" width="29.42578125" customWidth="1"/>
    <col min="9" max="9" width="15.140625" customWidth="1"/>
    <col min="12" max="12" width="15" bestFit="1" customWidth="1"/>
    <col min="14" max="14" width="15.42578125" customWidth="1"/>
    <col min="16" max="16" width="16.85546875" customWidth="1"/>
    <col min="17" max="17" width="16.140625" customWidth="1"/>
    <col min="18" max="18" width="15.42578125" customWidth="1"/>
  </cols>
  <sheetData>
    <row r="2" spans="1:18" x14ac:dyDescent="0.25">
      <c r="I2" s="218" t="s">
        <v>243</v>
      </c>
      <c r="J2" s="218"/>
      <c r="K2" s="218"/>
      <c r="L2" s="218"/>
      <c r="M2" s="218"/>
    </row>
    <row r="3" spans="1:18" x14ac:dyDescent="0.25">
      <c r="I3" s="218" t="s">
        <v>600</v>
      </c>
      <c r="J3" s="218"/>
      <c r="K3" s="218"/>
      <c r="L3" s="218"/>
      <c r="M3" s="218"/>
    </row>
    <row r="4" spans="1:18" x14ac:dyDescent="0.25">
      <c r="I4" s="218" t="s">
        <v>605</v>
      </c>
      <c r="J4" s="218"/>
      <c r="K4" s="218"/>
      <c r="L4" s="218"/>
      <c r="M4" s="218"/>
    </row>
    <row r="5" spans="1:18" x14ac:dyDescent="0.25">
      <c r="I5" s="121" t="s">
        <v>244</v>
      </c>
      <c r="J5" s="121"/>
      <c r="K5" s="121"/>
      <c r="L5" s="121"/>
      <c r="M5" s="121"/>
      <c r="N5" s="122"/>
      <c r="O5" s="122"/>
      <c r="P5" s="122"/>
      <c r="Q5" s="122"/>
    </row>
    <row r="6" spans="1:18" ht="15.75" thickBot="1" x14ac:dyDescent="0.3"/>
    <row r="7" spans="1:18" ht="15.75" thickBot="1" x14ac:dyDescent="0.3">
      <c r="K7" s="169" t="s">
        <v>245</v>
      </c>
      <c r="L7" s="170"/>
      <c r="M7" s="171" t="s">
        <v>246</v>
      </c>
      <c r="N7" s="171"/>
      <c r="O7" s="172" t="s">
        <v>247</v>
      </c>
      <c r="P7" s="172"/>
      <c r="Q7" s="18" t="s">
        <v>248</v>
      </c>
    </row>
    <row r="8" spans="1:18" ht="30.75" thickBot="1" x14ac:dyDescent="0.3">
      <c r="J8" s="20" t="s">
        <v>14</v>
      </c>
      <c r="K8" s="167">
        <f>K75</f>
        <v>307643062.39999998</v>
      </c>
      <c r="L8" s="168"/>
      <c r="M8" s="167">
        <f>M75</f>
        <v>363063853</v>
      </c>
      <c r="N8" s="168"/>
      <c r="O8" s="167">
        <f>O75</f>
        <v>340780912.10320002</v>
      </c>
      <c r="P8" s="168"/>
      <c r="Q8" s="21">
        <f>Q75</f>
        <v>1011487827.5032001</v>
      </c>
    </row>
    <row r="9" spans="1:18" ht="45" x14ac:dyDescent="0.25">
      <c r="A9" t="s">
        <v>601</v>
      </c>
      <c r="B9" s="7" t="s">
        <v>0</v>
      </c>
      <c r="C9" s="8" t="s">
        <v>1</v>
      </c>
      <c r="D9" s="9" t="s">
        <v>2</v>
      </c>
      <c r="E9" s="9" t="s">
        <v>16</v>
      </c>
      <c r="F9" s="9" t="s">
        <v>15</v>
      </c>
      <c r="G9" s="9" t="s">
        <v>3</v>
      </c>
      <c r="H9" s="9" t="s">
        <v>17</v>
      </c>
      <c r="I9" s="9" t="s">
        <v>4</v>
      </c>
      <c r="J9" s="19" t="s">
        <v>5</v>
      </c>
      <c r="K9" s="19" t="s">
        <v>6</v>
      </c>
      <c r="L9" s="19" t="s">
        <v>7</v>
      </c>
      <c r="M9" s="19" t="s">
        <v>8</v>
      </c>
      <c r="N9" s="19" t="s">
        <v>9</v>
      </c>
      <c r="O9" s="19" t="s">
        <v>10</v>
      </c>
      <c r="P9" s="19" t="s">
        <v>11</v>
      </c>
      <c r="Q9" s="19" t="s">
        <v>568</v>
      </c>
      <c r="R9" s="10" t="s">
        <v>12</v>
      </c>
    </row>
    <row r="10" spans="1:18" ht="60" x14ac:dyDescent="0.25">
      <c r="A10" s="119" t="s">
        <v>602</v>
      </c>
      <c r="B10" s="210"/>
      <c r="C10" s="65">
        <f>VLOOKUP($D10,'Rutas '!$D$11:$H$177,5,0)</f>
        <v>118</v>
      </c>
      <c r="D10" s="2">
        <v>20150</v>
      </c>
      <c r="E10" s="65" t="str">
        <f>VLOOKUP($D10,'Rutas '!$D$11:$H$77,2,0)</f>
        <v>BARRIO SAN JOSÉ(R.3)-LTE CANT.ALAJUELA/POÁS(R.POÁS)</v>
      </c>
      <c r="F10" s="65" t="str">
        <f>VLOOKUP($D10,'Rutas '!$D$11:$H$177,4,0)</f>
        <v>km Inicial  0+000; km Final 4+585</v>
      </c>
      <c r="G10" s="6" t="s">
        <v>569</v>
      </c>
      <c r="H10" s="65" t="str">
        <f>VLOOKUP($G10,Tabla1[#All],2,0)</f>
        <v xml:space="preserve">Bacheo a profundidad parcial con mezcla asfáltica en caliente </v>
      </c>
      <c r="I10" s="2" t="str">
        <f>VLOOKUP($G10,Tabla1[#All],3,0)</f>
        <v>t</v>
      </c>
      <c r="J10" s="120">
        <v>90837.19</v>
      </c>
      <c r="K10" s="17"/>
      <c r="L10" s="97">
        <f>+K10*J10</f>
        <v>0</v>
      </c>
      <c r="M10" s="3">
        <v>250</v>
      </c>
      <c r="N10" s="98">
        <f>+M10*J10</f>
        <v>22709297.5</v>
      </c>
      <c r="O10" s="4"/>
      <c r="P10" s="99">
        <f>+O10*J10</f>
        <v>0</v>
      </c>
      <c r="Q10" s="100">
        <f>+L10+N10+P10</f>
        <v>22709297.5</v>
      </c>
      <c r="R10" s="11"/>
    </row>
    <row r="11" spans="1:18" ht="75" x14ac:dyDescent="0.25">
      <c r="A11" s="119" t="s">
        <v>602</v>
      </c>
      <c r="B11" s="210"/>
      <c r="C11" s="65">
        <f>VLOOKUP($D11,'Rutas '!$D$11:$H$177,5,0)</f>
        <v>118</v>
      </c>
      <c r="D11" s="6">
        <v>21620</v>
      </c>
      <c r="E11" s="65" t="str">
        <f>VLOOKUP($D11,'Rutas '!$D$11:$H$177,2,0)</f>
        <v>LTE CANT.ALAJUELA/POÁS(R.POÁS)-LTE CANT.POÁS/GRECIA(R.PRENDAS)</v>
      </c>
      <c r="F11" s="65" t="str">
        <f>VLOOKUP($D11,'Rutas '!$D$11:$H$177,4,0)</f>
        <v>km Inicial  4+585; km Final 7+710</v>
      </c>
      <c r="G11" s="6" t="s">
        <v>569</v>
      </c>
      <c r="H11" s="65" t="str">
        <f>VLOOKUP($G11,Tabla1[#All],2,0)</f>
        <v xml:space="preserve">Bacheo a profundidad parcial con mezcla asfáltica en caliente </v>
      </c>
      <c r="I11" s="2" t="str">
        <f>VLOOKUP($G11,Tabla1[#All],3,0)</f>
        <v>t</v>
      </c>
      <c r="J11" s="64">
        <v>90837.19</v>
      </c>
      <c r="K11" s="17"/>
      <c r="L11" s="97">
        <f>+K11*J11</f>
        <v>0</v>
      </c>
      <c r="M11" s="3">
        <v>200</v>
      </c>
      <c r="N11" s="98">
        <f t="shared" ref="N11:N29" si="0">+M11*J11</f>
        <v>18167438</v>
      </c>
      <c r="O11" s="4"/>
      <c r="P11" s="99">
        <f t="shared" ref="P11:P73" si="1">+O11*J11</f>
        <v>0</v>
      </c>
      <c r="Q11" s="100">
        <f t="shared" ref="Q11:Q72" si="2">+L11+N11+P11</f>
        <v>18167438</v>
      </c>
      <c r="R11" s="12"/>
    </row>
    <row r="12" spans="1:18" ht="45" x14ac:dyDescent="0.25">
      <c r="A12" s="119" t="s">
        <v>602</v>
      </c>
      <c r="B12" s="210"/>
      <c r="C12" s="65">
        <f>VLOOKUP($D12,'Rutas '!$D$11:$H$177,5,0)</f>
        <v>3</v>
      </c>
      <c r="D12" s="6">
        <v>20070</v>
      </c>
      <c r="E12" s="65" t="str">
        <f>VLOOKUP($D12,'Rutas '!$D$11:$H$177,2,0)</f>
        <v>BARRIO SAN JOSÉ(R.118)-MANOLOS(PASO SUPERIOR R.1)</v>
      </c>
      <c r="F12" s="65" t="str">
        <f>VLOOKUP($D12,'Rutas '!$D$11:$H$177,4,0)</f>
        <v>km Inicial  26+495; km Final 32+600</v>
      </c>
      <c r="G12" s="6" t="s">
        <v>569</v>
      </c>
      <c r="H12" s="65" t="str">
        <f>VLOOKUP($G12,Tabla1[#All],2,0)</f>
        <v xml:space="preserve">Bacheo a profundidad parcial con mezcla asfáltica en caliente </v>
      </c>
      <c r="I12" s="2" t="str">
        <f>VLOOKUP($G12,Tabla1[#All],3,0)</f>
        <v>t</v>
      </c>
      <c r="J12" s="64">
        <v>90837.19</v>
      </c>
      <c r="K12" s="17">
        <v>500</v>
      </c>
      <c r="L12" s="97">
        <f t="shared" ref="L12:L19" si="3">+K12*J12</f>
        <v>45418595</v>
      </c>
      <c r="M12" s="3"/>
      <c r="N12" s="98">
        <f t="shared" si="0"/>
        <v>0</v>
      </c>
      <c r="O12" s="4"/>
      <c r="P12" s="99">
        <f t="shared" si="1"/>
        <v>0</v>
      </c>
      <c r="Q12" s="100">
        <f t="shared" si="2"/>
        <v>45418595</v>
      </c>
      <c r="R12" s="12"/>
    </row>
    <row r="13" spans="1:18" ht="45" x14ac:dyDescent="0.25">
      <c r="A13" s="119" t="s">
        <v>602</v>
      </c>
      <c r="B13" s="210"/>
      <c r="C13" s="65">
        <f>VLOOKUP($D13,'Rutas '!$D$11:$H$177,5,0)</f>
        <v>3</v>
      </c>
      <c r="D13" s="6">
        <v>20081</v>
      </c>
      <c r="E13" s="65" t="str">
        <f>VLOOKUP($D13,'Rutas '!$D$11:$H$177,2,0)</f>
        <v>MANOLOS(PASO SUPERIOR R.1)-LA GARITA(R.136)</v>
      </c>
      <c r="F13" s="65" t="str">
        <f>VLOOKUP($D13,'Rutas '!$D$11:$H$177,4,0)</f>
        <v>km Inicial  32+600; km Final 35+990</v>
      </c>
      <c r="G13" s="6" t="s">
        <v>569</v>
      </c>
      <c r="H13" s="65" t="str">
        <f>VLOOKUP($G13,Tabla1[#All],2,0)</f>
        <v xml:space="preserve">Bacheo a profundidad parcial con mezcla asfáltica en caliente </v>
      </c>
      <c r="I13" s="2" t="str">
        <f>VLOOKUP($G13,Tabla1[#All],3,0)</f>
        <v>t</v>
      </c>
      <c r="J13" s="64">
        <v>90837.19</v>
      </c>
      <c r="K13" s="17">
        <v>300</v>
      </c>
      <c r="L13" s="97">
        <f t="shared" si="3"/>
        <v>27251157</v>
      </c>
      <c r="M13" s="3"/>
      <c r="N13" s="98">
        <f t="shared" si="0"/>
        <v>0</v>
      </c>
      <c r="O13" s="4"/>
      <c r="P13" s="99">
        <f t="shared" si="1"/>
        <v>0</v>
      </c>
      <c r="Q13" s="100">
        <f t="shared" si="2"/>
        <v>27251157</v>
      </c>
      <c r="R13" s="12"/>
    </row>
    <row r="14" spans="1:18" ht="45" x14ac:dyDescent="0.25">
      <c r="A14" s="119" t="s">
        <v>602</v>
      </c>
      <c r="B14" s="210"/>
      <c r="C14" s="65">
        <f>VLOOKUP($D14,'Rutas '!$D$11:$H$177,5,0)</f>
        <v>3</v>
      </c>
      <c r="D14" s="6">
        <v>20082</v>
      </c>
      <c r="E14" s="65" t="str">
        <f>VLOOKUP($D14,'Rutas '!$D$11:$H$177,2,0)</f>
        <v>LA GARITA(R.136)-LTE CANT.ALAJUELA/ATENAS(R.GRANDE)</v>
      </c>
      <c r="F14" s="65" t="str">
        <f>VLOOKUP($D14,'Rutas '!$D$11:$H$177,4,0)</f>
        <v>km Inicial  35+990; km Final 39+415</v>
      </c>
      <c r="G14" s="6" t="s">
        <v>569</v>
      </c>
      <c r="H14" s="65" t="str">
        <f>VLOOKUP($G14,Tabla1[#All],2,0)</f>
        <v xml:space="preserve">Bacheo a profundidad parcial con mezcla asfáltica en caliente </v>
      </c>
      <c r="I14" s="2" t="str">
        <f>VLOOKUP($G14,Tabla1[#All],3,0)</f>
        <v>t</v>
      </c>
      <c r="J14" s="64">
        <v>90837.19</v>
      </c>
      <c r="K14" s="17"/>
      <c r="L14" s="97">
        <f t="shared" si="3"/>
        <v>0</v>
      </c>
      <c r="M14" s="3">
        <v>250</v>
      </c>
      <c r="N14" s="98">
        <f t="shared" si="0"/>
        <v>22709297.5</v>
      </c>
      <c r="O14" s="4"/>
      <c r="P14" s="99">
        <f t="shared" si="1"/>
        <v>0</v>
      </c>
      <c r="Q14" s="100">
        <f t="shared" si="2"/>
        <v>22709297.5</v>
      </c>
      <c r="R14" s="12"/>
    </row>
    <row r="15" spans="1:18" ht="60" x14ac:dyDescent="0.25">
      <c r="A15" s="119" t="s">
        <v>602</v>
      </c>
      <c r="B15" s="210"/>
      <c r="C15" s="65">
        <f>VLOOKUP($D15,'Rutas '!$D$11:$H$177,5,0)</f>
        <v>3</v>
      </c>
      <c r="D15" s="6">
        <v>20090</v>
      </c>
      <c r="E15" s="65" t="str">
        <f>VLOOKUP($D15,'Rutas '!$D$11:$H$177,2,0)</f>
        <v>LTE CANT.ALAJUELA/ATENAS(R.GRANDE)-ATENAS(R.135)</v>
      </c>
      <c r="F15" s="65" t="str">
        <f>VLOOKUP($D15,'Rutas '!$D$11:$H$177,4,0)</f>
        <v>km Inicial  39+415; km Final 46+610</v>
      </c>
      <c r="G15" s="6" t="s">
        <v>569</v>
      </c>
      <c r="H15" s="65" t="str">
        <f>VLOOKUP($G15,Tabla1[#All],2,0)</f>
        <v xml:space="preserve">Bacheo a profundidad parcial con mezcla asfáltica en caliente </v>
      </c>
      <c r="I15" s="2" t="str">
        <f>VLOOKUP($G15,Tabla1[#All],3,0)</f>
        <v>t</v>
      </c>
      <c r="J15" s="64">
        <v>90837.19</v>
      </c>
      <c r="K15" s="17"/>
      <c r="L15" s="97">
        <f t="shared" si="3"/>
        <v>0</v>
      </c>
      <c r="M15" s="3">
        <v>200</v>
      </c>
      <c r="N15" s="98">
        <f t="shared" si="0"/>
        <v>18167438</v>
      </c>
      <c r="O15" s="4"/>
      <c r="P15" s="99">
        <f t="shared" si="1"/>
        <v>0</v>
      </c>
      <c r="Q15" s="100">
        <f t="shared" si="2"/>
        <v>18167438</v>
      </c>
      <c r="R15" s="12"/>
    </row>
    <row r="16" spans="1:18" ht="75" x14ac:dyDescent="0.25">
      <c r="A16" s="119" t="s">
        <v>602</v>
      </c>
      <c r="B16" s="210"/>
      <c r="C16" s="65">
        <f>VLOOKUP($D16,'Rutas '!$D$11:$H$177,5,0)</f>
        <v>3</v>
      </c>
      <c r="D16" s="2">
        <v>20100</v>
      </c>
      <c r="E16" s="65" t="str">
        <f>VLOOKUP($D16,'Rutas '!$D$11:$H$177,2,0)</f>
        <v>ATENAS(R.135)-LTE CANT.ATENAS/SAN MATEO(QUEB.SIN NOMBRE)(PATO DE AGUA)</v>
      </c>
      <c r="F16" s="65" t="str">
        <f>VLOOKUP($D16,'Rutas '!$D$11:$H$177,4,0)</f>
        <v>km Inicial  46+610; km Final 55+950</v>
      </c>
      <c r="G16" s="6" t="s">
        <v>569</v>
      </c>
      <c r="H16" s="65" t="str">
        <f>VLOOKUP($G16,Tabla1[#All],2,0)</f>
        <v xml:space="preserve">Bacheo a profundidad parcial con mezcla asfáltica en caliente </v>
      </c>
      <c r="I16" s="2" t="str">
        <f>VLOOKUP($G16,Tabla1[#All],3,0)</f>
        <v>t</v>
      </c>
      <c r="J16" s="64">
        <v>90837.19</v>
      </c>
      <c r="K16" s="17"/>
      <c r="L16" s="97">
        <f t="shared" si="3"/>
        <v>0</v>
      </c>
      <c r="M16" s="3">
        <v>250</v>
      </c>
      <c r="N16" s="98">
        <f t="shared" si="0"/>
        <v>22709297.5</v>
      </c>
      <c r="O16" s="4"/>
      <c r="P16" s="99">
        <f t="shared" si="1"/>
        <v>0</v>
      </c>
      <c r="Q16" s="100">
        <f t="shared" si="2"/>
        <v>22709297.5</v>
      </c>
      <c r="R16" s="11"/>
    </row>
    <row r="17" spans="1:18" ht="75" x14ac:dyDescent="0.25">
      <c r="A17" s="119" t="s">
        <v>602</v>
      </c>
      <c r="B17" s="210"/>
      <c r="C17" s="65">
        <f>VLOOKUP($D17,'Rutas '!$D$11:$H$177,5,0)</f>
        <v>3</v>
      </c>
      <c r="D17" s="2">
        <v>20131</v>
      </c>
      <c r="E17" s="65" t="str">
        <f>VLOOKUP($D17,'Rutas '!$D$11:$H$177,2,0)</f>
        <v>LTE PROV.HEREDIA/ALAJUELA(R.SEGUNDO)-BARRIO CACIQUE(INTERSECCIÓN AEROPUERTO)</v>
      </c>
      <c r="F17" s="65" t="str">
        <f>VLOOKUP($D17,'Rutas '!$D$11:$H$177,4,0)</f>
        <v>km Inicial  12+890; km Final 15+470</v>
      </c>
      <c r="G17" s="6" t="s">
        <v>569</v>
      </c>
      <c r="H17" s="65" t="str">
        <f>VLOOKUP($G17,Tabla1[#All],2,0)</f>
        <v xml:space="preserve">Bacheo a profundidad parcial con mezcla asfáltica en caliente </v>
      </c>
      <c r="I17" s="2" t="str">
        <f>VLOOKUP($G17,Tabla1[#All],3,0)</f>
        <v>t</v>
      </c>
      <c r="J17" s="64">
        <v>90837.19</v>
      </c>
      <c r="K17" s="17"/>
      <c r="L17" s="97">
        <f t="shared" si="3"/>
        <v>0</v>
      </c>
      <c r="M17" s="3">
        <v>150</v>
      </c>
      <c r="N17" s="98">
        <f t="shared" si="0"/>
        <v>13625578.5</v>
      </c>
      <c r="O17" s="4"/>
      <c r="P17" s="99">
        <f t="shared" si="1"/>
        <v>0</v>
      </c>
      <c r="Q17" s="100">
        <f t="shared" si="2"/>
        <v>13625578.5</v>
      </c>
      <c r="R17" s="11"/>
    </row>
    <row r="18" spans="1:18" ht="75" x14ac:dyDescent="0.25">
      <c r="A18" s="119" t="s">
        <v>602</v>
      </c>
      <c r="B18" s="210"/>
      <c r="C18" s="65">
        <f>VLOOKUP($D18,'Rutas '!$D$11:$H$177,5,0)</f>
        <v>3</v>
      </c>
      <c r="D18" s="2">
        <v>20132</v>
      </c>
      <c r="E18" s="65" t="str">
        <f>VLOOKUP($D18,'Rutas '!$D$11:$H$177,2,0)</f>
        <v>BARRIO CACIQUE(INTERSECCIÓN AEROPUERTO)-BARRIO TROPICANA(ALAJUELA)(C.T.20101)(Av.10/C.3)</v>
      </c>
      <c r="F18" s="65" t="str">
        <f>VLOOKUP($D18,'Rutas '!$D$11:$H$177,4,0)</f>
        <v>km Inicial  15+470; km Final 17+705</v>
      </c>
      <c r="G18" s="6" t="s">
        <v>569</v>
      </c>
      <c r="H18" s="65" t="str">
        <f>VLOOKUP($G18,Tabla1[#All],2,0)</f>
        <v xml:space="preserve">Bacheo a profundidad parcial con mezcla asfáltica en caliente </v>
      </c>
      <c r="I18" s="2" t="str">
        <f>VLOOKUP($G18,Tabla1[#All],3,0)</f>
        <v>t</v>
      </c>
      <c r="J18" s="64">
        <v>90837.19</v>
      </c>
      <c r="K18" s="17"/>
      <c r="L18" s="97">
        <f t="shared" si="3"/>
        <v>0</v>
      </c>
      <c r="M18" s="3">
        <v>150</v>
      </c>
      <c r="N18" s="98">
        <f t="shared" si="0"/>
        <v>13625578.5</v>
      </c>
      <c r="O18" s="4"/>
      <c r="P18" s="99">
        <f t="shared" si="1"/>
        <v>0</v>
      </c>
      <c r="Q18" s="100">
        <f t="shared" si="2"/>
        <v>13625578.5</v>
      </c>
      <c r="R18" s="11"/>
    </row>
    <row r="19" spans="1:18" ht="45" x14ac:dyDescent="0.25">
      <c r="A19" s="119" t="s">
        <v>602</v>
      </c>
      <c r="B19" s="210"/>
      <c r="C19" s="65">
        <f>VLOOKUP($D19,'Rutas '!$D$11:$H$177,5,0)</f>
        <v>3</v>
      </c>
      <c r="D19" s="2">
        <v>20142</v>
      </c>
      <c r="E19" s="65" t="str">
        <f>VLOOKUP($D19,'Rutas '!$D$11:$H$177,2,0)</f>
        <v>ALAJUELA(CEMENTERIO)(R.124)(Av.3/C.12)-BARRIO SAN JOSÉ(R.118)</v>
      </c>
      <c r="F19" s="65" t="str">
        <f>VLOOKUP($D19,'Rutas '!$D$11:$H$177,4,0)</f>
        <v>km Inicial  23+705; km Final 26+495</v>
      </c>
      <c r="G19" s="6" t="s">
        <v>569</v>
      </c>
      <c r="H19" s="65" t="str">
        <f>VLOOKUP($G19,Tabla1[#All],2,0)</f>
        <v xml:space="preserve">Bacheo a profundidad parcial con mezcla asfáltica en caliente </v>
      </c>
      <c r="I19" s="2" t="str">
        <f>VLOOKUP($G19,Tabla1[#All],3,0)</f>
        <v>t</v>
      </c>
      <c r="J19" s="64">
        <v>90837.19</v>
      </c>
      <c r="K19" s="17">
        <v>450</v>
      </c>
      <c r="L19" s="97">
        <f t="shared" si="3"/>
        <v>40876735.5</v>
      </c>
      <c r="M19" s="3"/>
      <c r="N19" s="98">
        <f t="shared" si="0"/>
        <v>0</v>
      </c>
      <c r="O19" s="4">
        <v>100</v>
      </c>
      <c r="P19" s="99">
        <f t="shared" si="1"/>
        <v>9083719</v>
      </c>
      <c r="Q19" s="100">
        <f t="shared" si="2"/>
        <v>49960454.5</v>
      </c>
      <c r="R19" s="11"/>
    </row>
    <row r="20" spans="1:18" ht="75" hidden="1" x14ac:dyDescent="0.25">
      <c r="A20" s="119" t="s">
        <v>602</v>
      </c>
      <c r="B20" s="210"/>
      <c r="C20" s="65">
        <f>VLOOKUP($D20,'Rutas '!$D$11:$H$177,5,0)</f>
        <v>123</v>
      </c>
      <c r="D20" s="6">
        <v>20310</v>
      </c>
      <c r="E20" s="65" t="str">
        <f>VLOOKUP($D20,'Rutas '!$D$11:$H$177,2,0)</f>
        <v>LTE PROV.HEREDIA/ALAJUELA(0+380 MTS DESPUÉS ESCUELA SAN PEDRO)-LA AGONÍA(R.3)</v>
      </c>
      <c r="F20" s="65" t="str">
        <f>VLOOKUP($D20,'Rutas '!$D$11:$H$177,4,0)</f>
        <v>km Inicial  6+800; km Final 11+475</v>
      </c>
      <c r="G20" s="6" t="s">
        <v>217</v>
      </c>
      <c r="H20" s="2" t="str">
        <f>VLOOKUP($G20,Tabla1[#All],2,0)</f>
        <v>Bacheo con mezcla asfáltica en caliente</v>
      </c>
      <c r="I20" s="2" t="str">
        <f>VLOOKUP($G20,Tabla1[#All],3,0)</f>
        <v>t</v>
      </c>
      <c r="J20" s="120">
        <v>97768.3</v>
      </c>
      <c r="K20" s="17"/>
      <c r="L20" s="17"/>
      <c r="M20" s="3"/>
      <c r="N20" s="98">
        <f t="shared" si="0"/>
        <v>0</v>
      </c>
      <c r="O20" s="4">
        <v>400</v>
      </c>
      <c r="P20" s="99">
        <f t="shared" si="1"/>
        <v>39107320</v>
      </c>
      <c r="Q20" s="100">
        <f t="shared" si="2"/>
        <v>39107320</v>
      </c>
      <c r="R20" s="12"/>
    </row>
    <row r="21" spans="1:18" ht="30" hidden="1" x14ac:dyDescent="0.25">
      <c r="A21" s="119" t="s">
        <v>602</v>
      </c>
      <c r="B21" s="210"/>
      <c r="C21" s="65">
        <f>VLOOKUP($D21,'Rutas '!$D$11:$H$177,5,0)</f>
        <v>136</v>
      </c>
      <c r="D21" s="2">
        <v>20450</v>
      </c>
      <c r="E21" s="65" t="str">
        <f>VLOOKUP($D21,'Rutas '!$D$11:$H$177,2,0)</f>
        <v>LA GARITA(R.3)-TURRÚCARES(R.721)</v>
      </c>
      <c r="F21" s="65" t="str">
        <f>VLOOKUP($D21,'Rutas '!$D$11:$H$177,4,0)</f>
        <v>km Inicial  0+000; km Final 4+040</v>
      </c>
      <c r="G21" s="6" t="s">
        <v>217</v>
      </c>
      <c r="H21" s="2" t="str">
        <f>VLOOKUP($G21,Tabla1[#All],2,0)</f>
        <v>Bacheo con mezcla asfáltica en caliente</v>
      </c>
      <c r="I21" s="2" t="str">
        <f>VLOOKUP($G21,Tabla1[#All],3,0)</f>
        <v>t</v>
      </c>
      <c r="J21" s="64">
        <v>97768.3</v>
      </c>
      <c r="K21" s="17"/>
      <c r="L21" s="17"/>
      <c r="M21" s="3"/>
      <c r="N21" s="98">
        <f t="shared" si="0"/>
        <v>0</v>
      </c>
      <c r="O21" s="4">
        <v>400</v>
      </c>
      <c r="P21" s="99">
        <f t="shared" si="1"/>
        <v>39107320</v>
      </c>
      <c r="Q21" s="100">
        <f t="shared" si="2"/>
        <v>39107320</v>
      </c>
      <c r="R21" s="11"/>
    </row>
    <row r="22" spans="1:18" ht="30" hidden="1" x14ac:dyDescent="0.25">
      <c r="A22" s="119" t="s">
        <v>602</v>
      </c>
      <c r="B22" s="210"/>
      <c r="C22" s="65">
        <f>VLOOKUP($D22,'Rutas '!$D$11:$H$177,5,0)</f>
        <v>136</v>
      </c>
      <c r="D22" s="6">
        <v>20460</v>
      </c>
      <c r="E22" s="65" t="str">
        <f>VLOOKUP($D22,'Rutas '!$D$11:$H$177,2,0)</f>
        <v>TURRÚCARES(R.721)-SAN MIGUEL(IGLESIA)</v>
      </c>
      <c r="F22" s="65" t="str">
        <f>VLOOKUP($D22,'Rutas '!$D$11:$H$177,4,0)</f>
        <v>km Inicial  4+040; km Final 6+660</v>
      </c>
      <c r="G22" s="6" t="s">
        <v>217</v>
      </c>
      <c r="H22" s="2" t="str">
        <f>VLOOKUP($G22,Tabla1[#All],2,0)</f>
        <v>Bacheo con mezcla asfáltica en caliente</v>
      </c>
      <c r="I22" s="2" t="str">
        <f>VLOOKUP($G22,Tabla1[#All],3,0)</f>
        <v>t</v>
      </c>
      <c r="J22" s="64">
        <v>97768.3</v>
      </c>
      <c r="K22" s="17"/>
      <c r="L22" s="17"/>
      <c r="M22" s="3"/>
      <c r="N22" s="98">
        <f t="shared" si="0"/>
        <v>0</v>
      </c>
      <c r="O22" s="4">
        <v>200</v>
      </c>
      <c r="P22" s="99">
        <f t="shared" si="1"/>
        <v>19553660</v>
      </c>
      <c r="Q22" s="100">
        <f t="shared" si="2"/>
        <v>19553660</v>
      </c>
      <c r="R22" s="12"/>
    </row>
    <row r="23" spans="1:18" ht="75" hidden="1" x14ac:dyDescent="0.25">
      <c r="A23" s="119" t="s">
        <v>602</v>
      </c>
      <c r="B23" s="210"/>
      <c r="C23" s="65">
        <f>VLOOKUP($D23,'Rutas '!$D$11:$H$177,5,0)</f>
        <v>707</v>
      </c>
      <c r="D23" s="2">
        <v>21261</v>
      </c>
      <c r="E23" s="65" t="str">
        <f>VLOOKUP($D23,'Rutas '!$D$11:$H$177,2,0)</f>
        <v>QUEBRADAS(ESTACIÓN FERROCARRIL)-LTE PROV.ALAJUELA/SAN JOSÉ(R.TÁRCOLES) (RECLASIFICADA)</v>
      </c>
      <c r="F23" s="65" t="str">
        <f>VLOOKUP($D23,'Rutas '!$D$11:$H$177,4,0)</f>
        <v>km Inicial  13+655; km Final 15+995</v>
      </c>
      <c r="G23" s="6" t="s">
        <v>217</v>
      </c>
      <c r="H23" s="2" t="str">
        <f>VLOOKUP($G23,Tabla1[#All],2,0)</f>
        <v>Bacheo con mezcla asfáltica en caliente</v>
      </c>
      <c r="I23" s="2" t="str">
        <f>VLOOKUP($G23,Tabla1[#All],3,0)</f>
        <v>t</v>
      </c>
      <c r="J23" s="64">
        <v>97768.3</v>
      </c>
      <c r="K23" s="17"/>
      <c r="L23" s="17"/>
      <c r="M23" s="3">
        <v>250</v>
      </c>
      <c r="N23" s="98">
        <f t="shared" si="0"/>
        <v>24442075</v>
      </c>
      <c r="O23" s="4"/>
      <c r="P23" s="99">
        <f t="shared" si="1"/>
        <v>0</v>
      </c>
      <c r="Q23" s="100">
        <f t="shared" si="2"/>
        <v>24442075</v>
      </c>
      <c r="R23" s="11"/>
    </row>
    <row r="24" spans="1:18" ht="60" hidden="1" x14ac:dyDescent="0.25">
      <c r="A24" s="119" t="s">
        <v>603</v>
      </c>
      <c r="B24" s="210"/>
      <c r="C24" s="65">
        <f>VLOOKUP($D24,'Rutas '!$D$11:$H$177,5,0)</f>
        <v>1</v>
      </c>
      <c r="D24" s="6">
        <v>20010</v>
      </c>
      <c r="E24" s="65" t="str">
        <f>VLOOKUP($D24,'Rutas '!$D$11:$H$177,2,0)</f>
        <v>RADIAL ALAJUELA(R.153)-LTE CANT.ALAJUELA/GRECIA(R.POÁS)</v>
      </c>
      <c r="F24" s="65" t="str">
        <f>VLOOKUP($D24,'Rutas '!$D$11:$H$177,4,0)</f>
        <v>km Inicial  15+210; km Final 27+320</v>
      </c>
      <c r="G24" s="6" t="s">
        <v>569</v>
      </c>
      <c r="H24" s="2" t="str">
        <f>VLOOKUP($G24,Tabla1[#All],2,0)</f>
        <v xml:space="preserve">Bacheo a profundidad parcial con mezcla asfáltica en caliente </v>
      </c>
      <c r="I24" s="2" t="str">
        <f>VLOOKUP($G24,Tabla1[#All],3,0)</f>
        <v>t</v>
      </c>
      <c r="J24" s="64">
        <v>90837.19</v>
      </c>
      <c r="K24" s="17">
        <v>1000</v>
      </c>
      <c r="L24" s="118">
        <f>+J24*K24</f>
        <v>90837190</v>
      </c>
      <c r="M24" s="3"/>
      <c r="N24" s="98">
        <f t="shared" si="0"/>
        <v>0</v>
      </c>
      <c r="O24" s="4"/>
      <c r="P24" s="99">
        <f t="shared" si="1"/>
        <v>0</v>
      </c>
      <c r="Q24" s="100">
        <f t="shared" si="2"/>
        <v>90837190</v>
      </c>
      <c r="R24" s="12"/>
    </row>
    <row r="25" spans="1:18" ht="75" hidden="1" x14ac:dyDescent="0.25">
      <c r="A25" s="119" t="s">
        <v>603</v>
      </c>
      <c r="B25" s="210"/>
      <c r="C25" s="65">
        <f>VLOOKUP($D25,'Rutas '!$D$11:$H$177,5,0)</f>
        <v>1</v>
      </c>
      <c r="D25" s="2">
        <v>20020</v>
      </c>
      <c r="E25" s="65" t="str">
        <f>VLOOKUP($D25,'Rutas '!$D$11:$H$177,2,0)</f>
        <v>LTE CANT.ALAJUELA/GRECIA(R.POÁS)-LTE CANT.GRECIA/NARANJO(R.COLORADO)</v>
      </c>
      <c r="F25" s="65" t="str">
        <f>VLOOKUP($D25,'Rutas '!$D$11:$H$177,4,0)</f>
        <v>km Inicial  27+320; km Final 34+380</v>
      </c>
      <c r="G25" s="2" t="s">
        <v>569</v>
      </c>
      <c r="H25" s="2" t="str">
        <f>VLOOKUP($G25,Tabla1[#All],2,0)</f>
        <v xml:space="preserve">Bacheo a profundidad parcial con mezcla asfáltica en caliente </v>
      </c>
      <c r="I25" s="2" t="str">
        <f>VLOOKUP($G25,Tabla1[#All],3,0)</f>
        <v>t</v>
      </c>
      <c r="J25" s="64">
        <v>90837.19</v>
      </c>
      <c r="K25" s="17"/>
      <c r="L25" s="118">
        <f t="shared" ref="L25:L27" si="4">+J25*K25</f>
        <v>0</v>
      </c>
      <c r="M25" s="3"/>
      <c r="N25" s="98">
        <f t="shared" si="0"/>
        <v>0</v>
      </c>
      <c r="O25" s="4"/>
      <c r="P25" s="99">
        <f t="shared" si="1"/>
        <v>0</v>
      </c>
      <c r="Q25" s="100">
        <f t="shared" si="2"/>
        <v>0</v>
      </c>
      <c r="R25" s="11"/>
    </row>
    <row r="26" spans="1:18" ht="60" hidden="1" x14ac:dyDescent="0.25">
      <c r="A26" s="119" t="s">
        <v>603</v>
      </c>
      <c r="B26" s="210"/>
      <c r="C26" s="65">
        <f>VLOOKUP($D26,'Rutas '!$D$11:$H$177,5,0)</f>
        <v>1</v>
      </c>
      <c r="D26" s="6">
        <v>20031</v>
      </c>
      <c r="E26" s="65" t="str">
        <f>VLOOKUP($D26,'Rutas '!$D$11:$H$177,2,0)</f>
        <v>LTE CANT.GRECIA/NARANJO(R.COLORADO)-RADIAL NARANJO(R.141)</v>
      </c>
      <c r="F26" s="65" t="str">
        <f>VLOOKUP($D26,'Rutas '!$D$11:$H$177,4,0)</f>
        <v>km Inicial  34+380; km Final 42+370</v>
      </c>
      <c r="G26" s="6" t="s">
        <v>569</v>
      </c>
      <c r="H26" s="2" t="str">
        <f>VLOOKUP($G26,Tabla1[#All],2,0)</f>
        <v xml:space="preserve">Bacheo a profundidad parcial con mezcla asfáltica en caliente </v>
      </c>
      <c r="I26" s="2" t="str">
        <f>VLOOKUP($G26,Tabla1[#All],3,0)</f>
        <v>t</v>
      </c>
      <c r="J26" s="64">
        <v>90837.19</v>
      </c>
      <c r="K26" s="17"/>
      <c r="L26" s="118">
        <f t="shared" si="4"/>
        <v>0</v>
      </c>
      <c r="M26" s="3">
        <v>650</v>
      </c>
      <c r="N26" s="98">
        <f t="shared" si="0"/>
        <v>59044173.5</v>
      </c>
      <c r="O26" s="4"/>
      <c r="P26" s="99">
        <f t="shared" si="1"/>
        <v>0</v>
      </c>
      <c r="Q26" s="100">
        <f t="shared" si="2"/>
        <v>59044173.5</v>
      </c>
      <c r="R26" s="12"/>
    </row>
    <row r="27" spans="1:18" ht="60" hidden="1" x14ac:dyDescent="0.25">
      <c r="A27" s="119" t="s">
        <v>603</v>
      </c>
      <c r="B27" s="210"/>
      <c r="C27" s="65">
        <f>VLOOKUP($D27,'Rutas '!$D$11:$H$177,5,0)</f>
        <v>1</v>
      </c>
      <c r="D27" s="2">
        <v>20032</v>
      </c>
      <c r="E27" s="65" t="str">
        <f>VLOOKUP($D27,'Rutas '!$D$11:$H$177,2,0)</f>
        <v>RADIAL NARANJO(R.141)-LTE CANT.NARANJO/PALMARES(R.GRANDE)</v>
      </c>
      <c r="F27" s="65" t="str">
        <f>VLOOKUP($D27,'Rutas '!$D$11:$H$177,4,0)</f>
        <v>km Inicial  42+370; km Final 47+640</v>
      </c>
      <c r="G27" s="2" t="s">
        <v>569</v>
      </c>
      <c r="H27" s="2" t="str">
        <f>VLOOKUP($G27,Tabla1[#All],2,0)</f>
        <v xml:space="preserve">Bacheo a profundidad parcial con mezcla asfáltica en caliente </v>
      </c>
      <c r="I27" s="2" t="str">
        <f>VLOOKUP($G27,Tabla1[#All],3,0)</f>
        <v>t</v>
      </c>
      <c r="J27" s="64">
        <v>90837.19</v>
      </c>
      <c r="K27" s="17"/>
      <c r="L27" s="118">
        <f t="shared" si="4"/>
        <v>0</v>
      </c>
      <c r="M27" s="3">
        <v>500</v>
      </c>
      <c r="N27" s="98">
        <f t="shared" si="0"/>
        <v>45418595</v>
      </c>
      <c r="O27" s="4"/>
      <c r="P27" s="99">
        <f t="shared" si="1"/>
        <v>0</v>
      </c>
      <c r="Q27" s="100">
        <f t="shared" si="2"/>
        <v>45418595</v>
      </c>
      <c r="R27" s="11"/>
    </row>
    <row r="28" spans="1:18" ht="90" hidden="1" x14ac:dyDescent="0.25">
      <c r="A28" s="119" t="s">
        <v>603</v>
      </c>
      <c r="B28" s="210"/>
      <c r="C28" s="65">
        <f>VLOOKUP($D28,'Rutas '!$D$11:$H$177,5,0)</f>
        <v>1</v>
      </c>
      <c r="D28" s="6">
        <v>20040</v>
      </c>
      <c r="E28" s="65" t="str">
        <f>VLOOKUP($D28,'Rutas '!$D$11:$H$177,2,0)</f>
        <v>LTE CANT.NARANJO/PALMARES(R.GRANDE)-LTE CANT.PALMARES/SAN RAMÓN(1+250 KM DESPUÉS R.135)</v>
      </c>
      <c r="F28" s="65" t="str">
        <f>VLOOKUP($D28,'Rutas '!$D$11:$H$177,4,0)</f>
        <v>km Inicial  47+640; km Final 52+010</v>
      </c>
      <c r="G28" s="6" t="s">
        <v>569</v>
      </c>
      <c r="H28" s="2" t="str">
        <f>VLOOKUP($G28,Tabla1[#All],2,0)</f>
        <v xml:space="preserve">Bacheo a profundidad parcial con mezcla asfáltica en caliente </v>
      </c>
      <c r="I28" s="2" t="str">
        <f>VLOOKUP($G28,Tabla1[#All],3,0)</f>
        <v>t</v>
      </c>
      <c r="J28" s="64">
        <v>90837.19</v>
      </c>
      <c r="K28" s="17"/>
      <c r="L28" s="118"/>
      <c r="M28" s="3"/>
      <c r="N28" s="98">
        <f t="shared" si="0"/>
        <v>0</v>
      </c>
      <c r="O28" s="4">
        <v>1040</v>
      </c>
      <c r="P28" s="99">
        <f t="shared" si="1"/>
        <v>94470677.600000009</v>
      </c>
      <c r="Q28" s="100">
        <f t="shared" si="2"/>
        <v>94470677.600000009</v>
      </c>
      <c r="R28" s="12"/>
    </row>
    <row r="29" spans="1:18" ht="60" hidden="1" x14ac:dyDescent="0.25">
      <c r="A29" s="119" t="s">
        <v>603</v>
      </c>
      <c r="B29" s="210"/>
      <c r="C29" s="65">
        <f>VLOOKUP($D29,'Rutas '!$D$11:$H$177,5,0)</f>
        <v>1</v>
      </c>
      <c r="D29" s="2">
        <v>20050</v>
      </c>
      <c r="E29" s="65" t="str">
        <f>VLOOKUP($D29,'Rutas '!$D$11:$H$177,2,0)</f>
        <v>LTE CANT.PALMARES/SAN RAMÓN(1+250 KM DESPUÉS R.135)-MONSERRAT(R.135)</v>
      </c>
      <c r="F29" s="65" t="str">
        <f>VLOOKUP($D29,'Rutas '!$D$11:$H$177,4,0)</f>
        <v>km Inicial  52+010; km Final 56+580</v>
      </c>
      <c r="G29" s="2" t="s">
        <v>569</v>
      </c>
      <c r="H29" s="2" t="str">
        <f>VLOOKUP($G29,Tabla1[#All],2,0)</f>
        <v xml:space="preserve">Bacheo a profundidad parcial con mezcla asfáltica en caliente </v>
      </c>
      <c r="I29" s="2" t="str">
        <f>VLOOKUP($G29,Tabla1[#All],3,0)</f>
        <v>t</v>
      </c>
      <c r="J29" s="64">
        <v>90837.19</v>
      </c>
      <c r="K29" s="17"/>
      <c r="L29" s="118"/>
      <c r="M29" s="3"/>
      <c r="N29" s="98">
        <f t="shared" si="0"/>
        <v>0</v>
      </c>
      <c r="O29" s="4">
        <v>500</v>
      </c>
      <c r="P29" s="99">
        <f t="shared" si="1"/>
        <v>45418595</v>
      </c>
      <c r="Q29" s="100">
        <f t="shared" si="2"/>
        <v>45418595</v>
      </c>
      <c r="R29" s="11"/>
    </row>
    <row r="30" spans="1:18" ht="45" hidden="1" x14ac:dyDescent="0.25">
      <c r="A30" s="119" t="s">
        <v>604</v>
      </c>
      <c r="B30" s="210"/>
      <c r="C30" s="65">
        <v>135</v>
      </c>
      <c r="D30" s="2">
        <v>20241</v>
      </c>
      <c r="E30" s="65" t="s">
        <v>570</v>
      </c>
      <c r="F30" s="65" t="str">
        <f>VLOOKUP($D30,'Rutas '!$D$11:$H$177,4,0)</f>
        <v>km Inicial  0+000; km Final 1+535</v>
      </c>
      <c r="G30" s="2" t="s">
        <v>217</v>
      </c>
      <c r="H30" s="2" t="s">
        <v>89</v>
      </c>
      <c r="I30" s="2" t="s">
        <v>193</v>
      </c>
      <c r="J30" s="64">
        <v>97768.3</v>
      </c>
      <c r="K30" s="17">
        <v>60</v>
      </c>
      <c r="L30" s="97">
        <f t="shared" ref="L30:L72" si="5">J30*K30</f>
        <v>5866098</v>
      </c>
      <c r="M30" s="3"/>
      <c r="N30" s="98">
        <f t="shared" ref="N30:N72" si="6">J30*M30</f>
        <v>0</v>
      </c>
      <c r="O30" s="4"/>
      <c r="P30" s="99">
        <f>O30*J30</f>
        <v>0</v>
      </c>
      <c r="Q30" s="100">
        <f t="shared" si="2"/>
        <v>5866098</v>
      </c>
      <c r="R30" s="11"/>
    </row>
    <row r="31" spans="1:18" ht="45" hidden="1" x14ac:dyDescent="0.25">
      <c r="A31" s="119" t="s">
        <v>604</v>
      </c>
      <c r="B31" s="210"/>
      <c r="C31" s="65">
        <v>135</v>
      </c>
      <c r="D31" s="2">
        <v>20241</v>
      </c>
      <c r="E31" s="65" t="s">
        <v>570</v>
      </c>
      <c r="F31" s="65" t="str">
        <f>VLOOKUP($D31,'Rutas '!$D$11:$H$177,4,0)</f>
        <v>km Inicial  0+000; km Final 1+535</v>
      </c>
      <c r="G31" s="2" t="s">
        <v>569</v>
      </c>
      <c r="H31" s="2" t="s">
        <v>88</v>
      </c>
      <c r="I31" s="2" t="s">
        <v>193</v>
      </c>
      <c r="J31" s="64">
        <v>90837.19</v>
      </c>
      <c r="K31" s="17">
        <v>50</v>
      </c>
      <c r="L31" s="97">
        <f t="shared" si="5"/>
        <v>4541859.5</v>
      </c>
      <c r="M31" s="3"/>
      <c r="N31" s="98">
        <f t="shared" si="6"/>
        <v>0</v>
      </c>
      <c r="O31" s="4"/>
      <c r="P31" s="99">
        <f t="shared" ref="P31:P57" si="7">O31*J31</f>
        <v>0</v>
      </c>
      <c r="Q31" s="100">
        <f t="shared" si="2"/>
        <v>4541859.5</v>
      </c>
      <c r="R31" s="11"/>
    </row>
    <row r="32" spans="1:18" ht="45" hidden="1" x14ac:dyDescent="0.25">
      <c r="A32" s="119" t="s">
        <v>604</v>
      </c>
      <c r="B32" s="210"/>
      <c r="C32" s="65">
        <v>135</v>
      </c>
      <c r="D32" s="2">
        <v>20242</v>
      </c>
      <c r="E32" s="65" t="s">
        <v>571</v>
      </c>
      <c r="F32" s="65" t="str">
        <f>VLOOKUP($D32,'Rutas '!$D$11:$H$177,4,0)</f>
        <v>km Inicial  1+535; km Final 5+205</v>
      </c>
      <c r="G32" s="2" t="s">
        <v>217</v>
      </c>
      <c r="H32" s="2" t="s">
        <v>89</v>
      </c>
      <c r="I32" s="2" t="s">
        <v>193</v>
      </c>
      <c r="J32" s="64">
        <v>97768.3</v>
      </c>
      <c r="K32" s="17">
        <v>10</v>
      </c>
      <c r="L32" s="97">
        <f t="shared" si="5"/>
        <v>977683</v>
      </c>
      <c r="M32" s="3"/>
      <c r="N32" s="98">
        <f t="shared" si="6"/>
        <v>0</v>
      </c>
      <c r="O32" s="4"/>
      <c r="P32" s="99">
        <f t="shared" si="7"/>
        <v>0</v>
      </c>
      <c r="Q32" s="100">
        <f t="shared" si="2"/>
        <v>977683</v>
      </c>
      <c r="R32" s="11"/>
    </row>
    <row r="33" spans="1:18" ht="45" hidden="1" x14ac:dyDescent="0.25">
      <c r="A33" s="119" t="s">
        <v>604</v>
      </c>
      <c r="B33" s="210"/>
      <c r="C33" s="65">
        <v>135</v>
      </c>
      <c r="D33" s="2">
        <v>20242</v>
      </c>
      <c r="E33" s="65" t="s">
        <v>571</v>
      </c>
      <c r="F33" s="65" t="str">
        <f>VLOOKUP($D33,'Rutas '!$D$11:$H$177,4,0)</f>
        <v>km Inicial  1+535; km Final 5+205</v>
      </c>
      <c r="G33" s="2" t="s">
        <v>569</v>
      </c>
      <c r="H33" s="2" t="s">
        <v>88</v>
      </c>
      <c r="I33" s="2" t="s">
        <v>193</v>
      </c>
      <c r="J33" s="64">
        <v>90837.19</v>
      </c>
      <c r="K33" s="17">
        <v>50</v>
      </c>
      <c r="L33" s="97">
        <f t="shared" si="5"/>
        <v>4541859.5</v>
      </c>
      <c r="M33" s="3"/>
      <c r="N33" s="98">
        <f t="shared" si="6"/>
        <v>0</v>
      </c>
      <c r="O33" s="4"/>
      <c r="P33" s="99">
        <f t="shared" si="7"/>
        <v>0</v>
      </c>
      <c r="Q33" s="100">
        <f t="shared" si="2"/>
        <v>4541859.5</v>
      </c>
      <c r="R33" s="11"/>
    </row>
    <row r="34" spans="1:18" ht="45" hidden="1" x14ac:dyDescent="0.25">
      <c r="A34" s="119" t="s">
        <v>604</v>
      </c>
      <c r="B34" s="210"/>
      <c r="C34" s="65">
        <v>135</v>
      </c>
      <c r="D34" s="2">
        <v>20811</v>
      </c>
      <c r="E34" s="65" t="s">
        <v>572</v>
      </c>
      <c r="F34" s="65" t="str">
        <f>VLOOKUP($D34,'Rutas '!$D$11:$H$177,4,0)</f>
        <v>km Inicial  5+205; km Final 6+910</v>
      </c>
      <c r="G34" s="2" t="s">
        <v>217</v>
      </c>
      <c r="H34" s="2" t="s">
        <v>89</v>
      </c>
      <c r="I34" s="2" t="s">
        <v>193</v>
      </c>
      <c r="J34" s="64">
        <v>97768.3</v>
      </c>
      <c r="K34" s="17">
        <v>25</v>
      </c>
      <c r="L34" s="97">
        <f t="shared" si="5"/>
        <v>2444207.5</v>
      </c>
      <c r="M34" s="3"/>
      <c r="N34" s="98">
        <f t="shared" si="6"/>
        <v>0</v>
      </c>
      <c r="O34" s="4"/>
      <c r="P34" s="99">
        <f t="shared" si="7"/>
        <v>0</v>
      </c>
      <c r="Q34" s="100">
        <f t="shared" si="2"/>
        <v>2444207.5</v>
      </c>
      <c r="R34" s="11"/>
    </row>
    <row r="35" spans="1:18" ht="45" hidden="1" x14ac:dyDescent="0.25">
      <c r="A35" s="119" t="s">
        <v>604</v>
      </c>
      <c r="B35" s="210"/>
      <c r="C35" s="65">
        <v>135</v>
      </c>
      <c r="D35" s="2">
        <v>20811</v>
      </c>
      <c r="E35" s="65" t="s">
        <v>572</v>
      </c>
      <c r="F35" s="65" t="str">
        <f>VLOOKUP($D35,'Rutas '!$D$11:$H$177,4,0)</f>
        <v>km Inicial  5+205; km Final 6+910</v>
      </c>
      <c r="G35" s="2" t="s">
        <v>569</v>
      </c>
      <c r="H35" s="2" t="s">
        <v>88</v>
      </c>
      <c r="I35" s="2" t="s">
        <v>193</v>
      </c>
      <c r="J35" s="64">
        <v>90837.19</v>
      </c>
      <c r="K35" s="17">
        <v>50</v>
      </c>
      <c r="L35" s="97">
        <f t="shared" si="5"/>
        <v>4541859.5</v>
      </c>
      <c r="M35" s="3"/>
      <c r="N35" s="98">
        <f t="shared" si="6"/>
        <v>0</v>
      </c>
      <c r="O35" s="4"/>
      <c r="P35" s="99">
        <f t="shared" si="7"/>
        <v>0</v>
      </c>
      <c r="Q35" s="100">
        <f t="shared" si="2"/>
        <v>4541859.5</v>
      </c>
      <c r="R35" s="11"/>
    </row>
    <row r="36" spans="1:18" ht="30" hidden="1" x14ac:dyDescent="0.25">
      <c r="A36" s="119" t="s">
        <v>604</v>
      </c>
      <c r="B36" s="210"/>
      <c r="C36" s="65">
        <v>135</v>
      </c>
      <c r="D36" s="2">
        <v>20812</v>
      </c>
      <c r="E36" s="65" t="s">
        <v>573</v>
      </c>
      <c r="F36" s="65" t="str">
        <f>VLOOKUP($D36,'Rutas '!$D$11:$H$177,4,0)</f>
        <v>km Inicial  6+910; km Final 11+320</v>
      </c>
      <c r="G36" s="2" t="s">
        <v>217</v>
      </c>
      <c r="H36" s="2" t="s">
        <v>89</v>
      </c>
      <c r="I36" s="2" t="s">
        <v>193</v>
      </c>
      <c r="J36" s="64">
        <v>97768.3</v>
      </c>
      <c r="K36" s="17">
        <v>20</v>
      </c>
      <c r="L36" s="97">
        <f t="shared" si="5"/>
        <v>1955366</v>
      </c>
      <c r="M36" s="3"/>
      <c r="N36" s="98">
        <f t="shared" si="6"/>
        <v>0</v>
      </c>
      <c r="O36" s="4"/>
      <c r="P36" s="99">
        <f t="shared" si="7"/>
        <v>0</v>
      </c>
      <c r="Q36" s="100">
        <f t="shared" si="2"/>
        <v>1955366</v>
      </c>
      <c r="R36" s="11"/>
    </row>
    <row r="37" spans="1:18" ht="30" hidden="1" x14ac:dyDescent="0.25">
      <c r="A37" s="119" t="s">
        <v>604</v>
      </c>
      <c r="B37" s="210"/>
      <c r="C37" s="65">
        <v>135</v>
      </c>
      <c r="D37" s="2">
        <v>20812</v>
      </c>
      <c r="E37" s="65" t="s">
        <v>573</v>
      </c>
      <c r="F37" s="65" t="str">
        <f>VLOOKUP($D37,'Rutas '!$D$11:$H$177,4,0)</f>
        <v>km Inicial  6+910; km Final 11+320</v>
      </c>
      <c r="G37" s="2" t="s">
        <v>574</v>
      </c>
      <c r="H37" s="2" t="s">
        <v>99</v>
      </c>
      <c r="I37" s="2" t="s">
        <v>186</v>
      </c>
      <c r="J37" s="120">
        <v>2966.73</v>
      </c>
      <c r="K37" s="17">
        <v>50</v>
      </c>
      <c r="L37" s="97">
        <f t="shared" si="5"/>
        <v>148336.5</v>
      </c>
      <c r="M37" s="3"/>
      <c r="N37" s="98">
        <f t="shared" si="6"/>
        <v>0</v>
      </c>
      <c r="O37" s="4"/>
      <c r="P37" s="99">
        <f t="shared" si="7"/>
        <v>0</v>
      </c>
      <c r="Q37" s="100">
        <f t="shared" si="2"/>
        <v>148336.5</v>
      </c>
      <c r="R37" s="11"/>
    </row>
    <row r="38" spans="1:18" ht="30" hidden="1" x14ac:dyDescent="0.25">
      <c r="A38" s="119" t="s">
        <v>604</v>
      </c>
      <c r="B38" s="210"/>
      <c r="C38" s="65">
        <v>135</v>
      </c>
      <c r="D38" s="2">
        <v>20501</v>
      </c>
      <c r="E38" s="65" t="s">
        <v>575</v>
      </c>
      <c r="F38" s="65" t="str">
        <f>VLOOKUP($D38,'Rutas '!$D$11:$H$177,4,0)</f>
        <v>km Inicial  11+320; km Final 12+975</v>
      </c>
      <c r="G38" s="2" t="s">
        <v>217</v>
      </c>
      <c r="H38" s="2" t="s">
        <v>89</v>
      </c>
      <c r="I38" s="2" t="s">
        <v>193</v>
      </c>
      <c r="J38" s="64">
        <v>97768.3</v>
      </c>
      <c r="K38" s="17">
        <v>32</v>
      </c>
      <c r="L38" s="97">
        <f t="shared" si="5"/>
        <v>3128585.6</v>
      </c>
      <c r="M38" s="3"/>
      <c r="N38" s="98">
        <f t="shared" si="6"/>
        <v>0</v>
      </c>
      <c r="O38" s="4"/>
      <c r="P38" s="99">
        <f t="shared" si="7"/>
        <v>0</v>
      </c>
      <c r="Q38" s="100">
        <f t="shared" si="2"/>
        <v>3128585.6</v>
      </c>
      <c r="R38" s="11"/>
    </row>
    <row r="39" spans="1:18" ht="45" hidden="1" x14ac:dyDescent="0.25">
      <c r="A39" s="119" t="s">
        <v>604</v>
      </c>
      <c r="B39" s="210"/>
      <c r="C39" s="65">
        <v>135</v>
      </c>
      <c r="D39" s="2">
        <v>20402</v>
      </c>
      <c r="E39" s="65" t="s">
        <v>576</v>
      </c>
      <c r="F39" s="65" t="str">
        <f>VLOOKUP($D39,'Rutas '!$D$11:$H$177,4,0)</f>
        <v>km Inicial  18+740; km Final 22+140</v>
      </c>
      <c r="G39" s="2" t="s">
        <v>217</v>
      </c>
      <c r="H39" s="2" t="s">
        <v>89</v>
      </c>
      <c r="I39" s="2" t="s">
        <v>193</v>
      </c>
      <c r="J39" s="64">
        <v>97768.3</v>
      </c>
      <c r="K39" s="17">
        <v>40</v>
      </c>
      <c r="L39" s="97">
        <f t="shared" si="5"/>
        <v>3910732</v>
      </c>
      <c r="M39" s="3"/>
      <c r="N39" s="98">
        <f t="shared" si="6"/>
        <v>0</v>
      </c>
      <c r="O39" s="4"/>
      <c r="P39" s="99">
        <f t="shared" si="7"/>
        <v>0</v>
      </c>
      <c r="Q39" s="100">
        <f t="shared" si="2"/>
        <v>3910732</v>
      </c>
      <c r="R39" s="11"/>
    </row>
    <row r="40" spans="1:18" ht="45" hidden="1" x14ac:dyDescent="0.25">
      <c r="A40" s="119" t="s">
        <v>604</v>
      </c>
      <c r="B40" s="210"/>
      <c r="C40" s="65">
        <v>702</v>
      </c>
      <c r="D40" s="2">
        <v>20820</v>
      </c>
      <c r="E40" s="65" t="s">
        <v>577</v>
      </c>
      <c r="F40" s="65" t="str">
        <f>VLOOKUP($D40,'Rutas '!$D$11:$H$177,4,0)</f>
        <v>km Inicial  0+000; km Final 8+830</v>
      </c>
      <c r="G40" s="2" t="s">
        <v>217</v>
      </c>
      <c r="H40" s="2" t="s">
        <v>89</v>
      </c>
      <c r="I40" s="2" t="s">
        <v>193</v>
      </c>
      <c r="J40" s="64">
        <v>97768.3</v>
      </c>
      <c r="K40" s="17">
        <v>5</v>
      </c>
      <c r="L40" s="97">
        <f t="shared" si="5"/>
        <v>488841.5</v>
      </c>
      <c r="M40" s="3"/>
      <c r="N40" s="98">
        <f t="shared" si="6"/>
        <v>0</v>
      </c>
      <c r="O40" s="4"/>
      <c r="P40" s="99">
        <f t="shared" si="7"/>
        <v>0</v>
      </c>
      <c r="Q40" s="100">
        <f t="shared" si="2"/>
        <v>488841.5</v>
      </c>
      <c r="R40" s="11"/>
    </row>
    <row r="41" spans="1:18" ht="45" hidden="1" x14ac:dyDescent="0.25">
      <c r="A41" s="119" t="s">
        <v>604</v>
      </c>
      <c r="B41" s="210"/>
      <c r="C41" s="65">
        <v>702</v>
      </c>
      <c r="D41" s="2">
        <v>20820</v>
      </c>
      <c r="E41" s="65" t="s">
        <v>577</v>
      </c>
      <c r="F41" s="65" t="str">
        <f>VLOOKUP($D41,'Rutas '!$D$11:$H$177,4,0)</f>
        <v>km Inicial  0+000; km Final 8+830</v>
      </c>
      <c r="G41" s="2" t="s">
        <v>574</v>
      </c>
      <c r="H41" s="2" t="s">
        <v>99</v>
      </c>
      <c r="I41" s="2" t="s">
        <v>186</v>
      </c>
      <c r="J41" s="64">
        <v>2966.73</v>
      </c>
      <c r="K41" s="17">
        <v>20</v>
      </c>
      <c r="L41" s="97">
        <f t="shared" si="5"/>
        <v>59334.6</v>
      </c>
      <c r="M41" s="3"/>
      <c r="N41" s="98">
        <f t="shared" si="6"/>
        <v>0</v>
      </c>
      <c r="O41" s="4"/>
      <c r="P41" s="99">
        <f t="shared" si="7"/>
        <v>0</v>
      </c>
      <c r="Q41" s="100">
        <f t="shared" si="2"/>
        <v>59334.6</v>
      </c>
      <c r="R41" s="11"/>
    </row>
    <row r="42" spans="1:18" ht="45" hidden="1" x14ac:dyDescent="0.25">
      <c r="A42" s="119" t="s">
        <v>604</v>
      </c>
      <c r="B42" s="210"/>
      <c r="C42" s="65">
        <v>702</v>
      </c>
      <c r="D42" s="2">
        <v>20830</v>
      </c>
      <c r="E42" s="65" t="s">
        <v>578</v>
      </c>
      <c r="F42" s="65" t="str">
        <f>VLOOKUP($D42,'Rutas '!$D$11:$H$177,4,0)</f>
        <v>km Inicial  8+830; km Final 38+410</v>
      </c>
      <c r="G42" s="2" t="s">
        <v>217</v>
      </c>
      <c r="H42" s="2" t="s">
        <v>89</v>
      </c>
      <c r="I42" s="2" t="s">
        <v>193</v>
      </c>
      <c r="J42" s="64">
        <v>97768.3</v>
      </c>
      <c r="K42" s="17">
        <v>200</v>
      </c>
      <c r="L42" s="97">
        <f t="shared" si="5"/>
        <v>19553660</v>
      </c>
      <c r="M42" s="3"/>
      <c r="N42" s="98">
        <f t="shared" si="6"/>
        <v>0</v>
      </c>
      <c r="O42" s="4"/>
      <c r="P42" s="99">
        <f t="shared" si="7"/>
        <v>0</v>
      </c>
      <c r="Q42" s="100">
        <f t="shared" si="2"/>
        <v>19553660</v>
      </c>
      <c r="R42" s="11"/>
    </row>
    <row r="43" spans="1:18" ht="45" hidden="1" x14ac:dyDescent="0.25">
      <c r="A43" s="119" t="s">
        <v>604</v>
      </c>
      <c r="B43" s="210"/>
      <c r="C43" s="65">
        <v>702</v>
      </c>
      <c r="D43" s="2">
        <v>20830</v>
      </c>
      <c r="E43" s="65" t="s">
        <v>578</v>
      </c>
      <c r="F43" s="65" t="str">
        <f>VLOOKUP($D43,'Rutas '!$D$11:$H$177,4,0)</f>
        <v>km Inicial  8+830; km Final 38+410</v>
      </c>
      <c r="G43" s="2" t="s">
        <v>569</v>
      </c>
      <c r="H43" s="2" t="s">
        <v>88</v>
      </c>
      <c r="I43" s="2" t="s">
        <v>193</v>
      </c>
      <c r="J43" s="64">
        <v>90837.19</v>
      </c>
      <c r="K43" s="17">
        <v>200</v>
      </c>
      <c r="L43" s="97">
        <f t="shared" si="5"/>
        <v>18167438</v>
      </c>
      <c r="M43" s="3"/>
      <c r="N43" s="98">
        <f t="shared" si="6"/>
        <v>0</v>
      </c>
      <c r="O43" s="4"/>
      <c r="P43" s="99">
        <f t="shared" si="7"/>
        <v>0</v>
      </c>
      <c r="Q43" s="100">
        <f t="shared" si="2"/>
        <v>18167438</v>
      </c>
      <c r="R43" s="11"/>
    </row>
    <row r="44" spans="1:18" ht="60" hidden="1" x14ac:dyDescent="0.25">
      <c r="A44" s="119" t="s">
        <v>604</v>
      </c>
      <c r="B44" s="210"/>
      <c r="C44" s="65">
        <v>702</v>
      </c>
      <c r="D44" s="2">
        <v>20840</v>
      </c>
      <c r="E44" s="65" t="s">
        <v>579</v>
      </c>
      <c r="F44" s="65" t="str">
        <f>VLOOKUP($D44,'Rutas '!$D$11:$H$177,4,0)</f>
        <v>km Inicial  38+410; km Final 46+020</v>
      </c>
      <c r="G44" s="2" t="s">
        <v>217</v>
      </c>
      <c r="H44" s="2" t="s">
        <v>89</v>
      </c>
      <c r="I44" s="2" t="s">
        <v>193</v>
      </c>
      <c r="J44" s="64">
        <v>97768.3</v>
      </c>
      <c r="K44" s="17">
        <v>90</v>
      </c>
      <c r="L44" s="97">
        <f t="shared" si="5"/>
        <v>8799147</v>
      </c>
      <c r="M44" s="3"/>
      <c r="N44" s="98">
        <f t="shared" si="6"/>
        <v>0</v>
      </c>
      <c r="O44" s="4"/>
      <c r="P44" s="99">
        <f t="shared" si="7"/>
        <v>0</v>
      </c>
      <c r="Q44" s="100">
        <f t="shared" si="2"/>
        <v>8799147</v>
      </c>
      <c r="R44" s="11"/>
    </row>
    <row r="45" spans="1:18" ht="60" hidden="1" x14ac:dyDescent="0.25">
      <c r="A45" s="119" t="s">
        <v>604</v>
      </c>
      <c r="B45" s="210"/>
      <c r="C45" s="65">
        <v>702</v>
      </c>
      <c r="D45" s="2">
        <v>20840</v>
      </c>
      <c r="E45" s="65" t="s">
        <v>579</v>
      </c>
      <c r="F45" s="65" t="str">
        <f>VLOOKUP($D45,'Rutas '!$D$11:$H$177,4,0)</f>
        <v>km Inicial  38+410; km Final 46+020</v>
      </c>
      <c r="G45" s="2" t="s">
        <v>574</v>
      </c>
      <c r="H45" s="2" t="s">
        <v>99</v>
      </c>
      <c r="I45" s="2" t="s">
        <v>186</v>
      </c>
      <c r="J45" s="64">
        <v>2966.73</v>
      </c>
      <c r="K45" s="17">
        <v>200</v>
      </c>
      <c r="L45" s="97">
        <f t="shared" si="5"/>
        <v>593346</v>
      </c>
      <c r="M45" s="3"/>
      <c r="N45" s="98">
        <f t="shared" si="6"/>
        <v>0</v>
      </c>
      <c r="O45" s="4"/>
      <c r="P45" s="99">
        <f t="shared" si="7"/>
        <v>0</v>
      </c>
      <c r="Q45" s="100">
        <f t="shared" si="2"/>
        <v>593346</v>
      </c>
      <c r="R45" s="11"/>
    </row>
    <row r="46" spans="1:18" ht="45" hidden="1" x14ac:dyDescent="0.25">
      <c r="A46" s="119" t="s">
        <v>604</v>
      </c>
      <c r="B46" s="210"/>
      <c r="C46" s="65">
        <v>703</v>
      </c>
      <c r="D46" s="2">
        <v>20231</v>
      </c>
      <c r="E46" s="65" t="s">
        <v>580</v>
      </c>
      <c r="F46" s="65" t="str">
        <f>VLOOKUP($D46,'Rutas '!$D$11:$H$177,4,0)</f>
        <v>km Inicial  0+000; km Final 3+565</v>
      </c>
      <c r="G46" s="2" t="s">
        <v>217</v>
      </c>
      <c r="H46" s="2" t="s">
        <v>89</v>
      </c>
      <c r="I46" s="2" t="s">
        <v>193</v>
      </c>
      <c r="J46" s="64">
        <v>97768.3</v>
      </c>
      <c r="K46" s="17">
        <v>30</v>
      </c>
      <c r="L46" s="97">
        <f t="shared" si="5"/>
        <v>2933049</v>
      </c>
      <c r="M46" s="3"/>
      <c r="N46" s="98">
        <f t="shared" si="6"/>
        <v>0</v>
      </c>
      <c r="O46" s="4"/>
      <c r="P46" s="99">
        <f t="shared" si="7"/>
        <v>0</v>
      </c>
      <c r="Q46" s="100">
        <f t="shared" si="2"/>
        <v>2933049</v>
      </c>
      <c r="R46" s="11"/>
    </row>
    <row r="47" spans="1:18" ht="45" hidden="1" x14ac:dyDescent="0.25">
      <c r="A47" s="119" t="s">
        <v>604</v>
      </c>
      <c r="B47" s="210"/>
      <c r="C47" s="65">
        <v>703</v>
      </c>
      <c r="D47" s="2">
        <v>20231</v>
      </c>
      <c r="E47" s="65" t="s">
        <v>580</v>
      </c>
      <c r="F47" s="65" t="str">
        <f>VLOOKUP($D47,'Rutas '!$D$11:$H$177,4,0)</f>
        <v>km Inicial  0+000; km Final 3+565</v>
      </c>
      <c r="G47" s="2" t="s">
        <v>569</v>
      </c>
      <c r="H47" s="2" t="s">
        <v>88</v>
      </c>
      <c r="I47" s="2" t="s">
        <v>193</v>
      </c>
      <c r="J47" s="64">
        <v>90837.19</v>
      </c>
      <c r="K47" s="17">
        <v>60</v>
      </c>
      <c r="L47" s="97">
        <f t="shared" si="5"/>
        <v>5450231.4000000004</v>
      </c>
      <c r="M47" s="3"/>
      <c r="N47" s="98">
        <f t="shared" si="6"/>
        <v>0</v>
      </c>
      <c r="O47" s="4"/>
      <c r="P47" s="99">
        <f t="shared" si="7"/>
        <v>0</v>
      </c>
      <c r="Q47" s="100">
        <f t="shared" si="2"/>
        <v>5450231.4000000004</v>
      </c>
      <c r="R47" s="11"/>
    </row>
    <row r="48" spans="1:18" ht="45" hidden="1" x14ac:dyDescent="0.25">
      <c r="A48" s="119" t="s">
        <v>604</v>
      </c>
      <c r="B48" s="210"/>
      <c r="C48" s="65">
        <v>703</v>
      </c>
      <c r="D48" s="2">
        <v>20232</v>
      </c>
      <c r="E48" s="65" t="s">
        <v>581</v>
      </c>
      <c r="F48" s="65" t="str">
        <f>VLOOKUP($D48,'Rutas '!$D$11:$H$177,4,0)</f>
        <v>km Inicial  3+565; km Final 12+715</v>
      </c>
      <c r="G48" s="2" t="s">
        <v>217</v>
      </c>
      <c r="H48" s="2" t="s">
        <v>89</v>
      </c>
      <c r="I48" s="2" t="s">
        <v>193</v>
      </c>
      <c r="J48" s="64">
        <v>97768.3</v>
      </c>
      <c r="K48" s="17">
        <v>70</v>
      </c>
      <c r="L48" s="97">
        <f t="shared" si="5"/>
        <v>6843781</v>
      </c>
      <c r="M48" s="3"/>
      <c r="N48" s="98">
        <f t="shared" si="6"/>
        <v>0</v>
      </c>
      <c r="O48" s="4"/>
      <c r="P48" s="99">
        <f t="shared" si="7"/>
        <v>0</v>
      </c>
      <c r="Q48" s="100">
        <f t="shared" si="2"/>
        <v>6843781</v>
      </c>
      <c r="R48" s="11"/>
    </row>
    <row r="49" spans="1:18" ht="45" hidden="1" x14ac:dyDescent="0.25">
      <c r="A49" s="119" t="s">
        <v>604</v>
      </c>
      <c r="B49" s="210"/>
      <c r="C49" s="65">
        <v>704</v>
      </c>
      <c r="D49" s="2">
        <v>20891</v>
      </c>
      <c r="E49" s="65" t="s">
        <v>582</v>
      </c>
      <c r="F49" s="65" t="str">
        <f>VLOOKUP($D49,'Rutas '!$D$11:$H$177,4,0)</f>
        <v>km Inicial  0+000; km Final 4+655</v>
      </c>
      <c r="G49" s="2" t="s">
        <v>217</v>
      </c>
      <c r="H49" s="2" t="s">
        <v>89</v>
      </c>
      <c r="I49" s="2" t="s">
        <v>193</v>
      </c>
      <c r="J49" s="64">
        <v>97768.3</v>
      </c>
      <c r="K49" s="17">
        <v>20</v>
      </c>
      <c r="L49" s="97">
        <f t="shared" si="5"/>
        <v>1955366</v>
      </c>
      <c r="M49" s="3"/>
      <c r="N49" s="98">
        <f t="shared" si="6"/>
        <v>0</v>
      </c>
      <c r="O49" s="4"/>
      <c r="P49" s="99">
        <f t="shared" si="7"/>
        <v>0</v>
      </c>
      <c r="Q49" s="100">
        <f t="shared" si="2"/>
        <v>1955366</v>
      </c>
      <c r="R49" s="11"/>
    </row>
    <row r="50" spans="1:18" ht="45" hidden="1" x14ac:dyDescent="0.25">
      <c r="A50" s="119" t="s">
        <v>604</v>
      </c>
      <c r="B50" s="210"/>
      <c r="C50" s="65">
        <v>704</v>
      </c>
      <c r="D50" s="2">
        <v>20891</v>
      </c>
      <c r="E50" s="65" t="s">
        <v>582</v>
      </c>
      <c r="F50" s="65" t="str">
        <f>VLOOKUP($D50,'Rutas '!$D$11:$H$177,4,0)</f>
        <v>km Inicial  0+000; km Final 4+655</v>
      </c>
      <c r="G50" s="2" t="s">
        <v>569</v>
      </c>
      <c r="H50" s="2" t="s">
        <v>88</v>
      </c>
      <c r="I50" s="2" t="s">
        <v>193</v>
      </c>
      <c r="J50" s="64">
        <v>90837.19</v>
      </c>
      <c r="K50" s="17">
        <v>70</v>
      </c>
      <c r="L50" s="97">
        <f t="shared" si="5"/>
        <v>6358603.2999999998</v>
      </c>
      <c r="M50" s="3"/>
      <c r="N50" s="98">
        <f t="shared" si="6"/>
        <v>0</v>
      </c>
      <c r="O50" s="4"/>
      <c r="P50" s="99">
        <f t="shared" si="7"/>
        <v>0</v>
      </c>
      <c r="Q50" s="100">
        <f t="shared" si="2"/>
        <v>6358603.2999999998</v>
      </c>
      <c r="R50" s="11"/>
    </row>
    <row r="51" spans="1:18" ht="60" hidden="1" x14ac:dyDescent="0.25">
      <c r="A51" s="119" t="s">
        <v>604</v>
      </c>
      <c r="B51" s="210"/>
      <c r="C51" s="65">
        <v>704</v>
      </c>
      <c r="D51" s="2">
        <v>20892</v>
      </c>
      <c r="E51" s="65" t="s">
        <v>583</v>
      </c>
      <c r="F51" s="65" t="str">
        <f>VLOOKUP($D51,'Rutas '!$D$11:$H$177,4,0)</f>
        <v>km Inicial  4+655; km Final 7+645</v>
      </c>
      <c r="G51" s="2" t="s">
        <v>217</v>
      </c>
      <c r="H51" s="2" t="s">
        <v>89</v>
      </c>
      <c r="I51" s="2" t="s">
        <v>193</v>
      </c>
      <c r="J51" s="64">
        <v>97768.3</v>
      </c>
      <c r="K51" s="17"/>
      <c r="L51" s="97">
        <f t="shared" si="5"/>
        <v>0</v>
      </c>
      <c r="M51" s="3">
        <v>20</v>
      </c>
      <c r="N51" s="98">
        <f t="shared" si="6"/>
        <v>1955366</v>
      </c>
      <c r="O51" s="4"/>
      <c r="P51" s="99">
        <f t="shared" si="7"/>
        <v>0</v>
      </c>
      <c r="Q51" s="100">
        <f t="shared" si="2"/>
        <v>1955366</v>
      </c>
      <c r="R51" s="11"/>
    </row>
    <row r="52" spans="1:18" ht="30" hidden="1" x14ac:dyDescent="0.25">
      <c r="A52" s="119" t="s">
        <v>604</v>
      </c>
      <c r="B52" s="210"/>
      <c r="C52" s="65">
        <v>742</v>
      </c>
      <c r="D52" s="2">
        <v>20770</v>
      </c>
      <c r="E52" s="65" t="s">
        <v>584</v>
      </c>
      <c r="F52" s="65" t="str">
        <f>VLOOKUP($D52,'Rutas '!$D$11:$H$177,4,0)</f>
        <v>km Inicial  40+950; km Final 51+770</v>
      </c>
      <c r="G52" s="2" t="s">
        <v>217</v>
      </c>
      <c r="H52" s="2" t="s">
        <v>89</v>
      </c>
      <c r="I52" s="2" t="s">
        <v>193</v>
      </c>
      <c r="J52" s="64">
        <v>97768.3</v>
      </c>
      <c r="K52" s="17"/>
      <c r="L52" s="97">
        <f t="shared" si="5"/>
        <v>0</v>
      </c>
      <c r="M52" s="3">
        <v>140</v>
      </c>
      <c r="N52" s="98">
        <f t="shared" si="6"/>
        <v>13687562</v>
      </c>
      <c r="O52" s="4"/>
      <c r="P52" s="99">
        <f t="shared" si="7"/>
        <v>0</v>
      </c>
      <c r="Q52" s="100">
        <f t="shared" si="2"/>
        <v>13687562</v>
      </c>
      <c r="R52" s="11"/>
    </row>
    <row r="53" spans="1:18" ht="30" hidden="1" x14ac:dyDescent="0.25">
      <c r="A53" s="119" t="s">
        <v>604</v>
      </c>
      <c r="B53" s="210"/>
      <c r="C53" s="65">
        <v>742</v>
      </c>
      <c r="D53" s="2">
        <v>20770</v>
      </c>
      <c r="E53" s="65" t="s">
        <v>584</v>
      </c>
      <c r="F53" s="65" t="str">
        <f>VLOOKUP($D53,'Rutas '!$D$11:$H$177,4,0)</f>
        <v>km Inicial  40+950; km Final 51+770</v>
      </c>
      <c r="G53" s="2" t="s">
        <v>569</v>
      </c>
      <c r="H53" s="2" t="s">
        <v>88</v>
      </c>
      <c r="I53" s="2" t="s">
        <v>193</v>
      </c>
      <c r="J53" s="64">
        <v>90837.19</v>
      </c>
      <c r="K53" s="17"/>
      <c r="L53" s="97">
        <f t="shared" si="5"/>
        <v>0</v>
      </c>
      <c r="M53" s="3">
        <v>300</v>
      </c>
      <c r="N53" s="98">
        <f t="shared" si="6"/>
        <v>27251157</v>
      </c>
      <c r="O53" s="4"/>
      <c r="P53" s="99">
        <f t="shared" si="7"/>
        <v>0</v>
      </c>
      <c r="Q53" s="100">
        <f t="shared" si="2"/>
        <v>27251157</v>
      </c>
      <c r="R53" s="11"/>
    </row>
    <row r="54" spans="1:18" ht="30" hidden="1" x14ac:dyDescent="0.25">
      <c r="A54" s="119" t="s">
        <v>604</v>
      </c>
      <c r="B54" s="210"/>
      <c r="C54" s="65">
        <v>713</v>
      </c>
      <c r="D54" s="2">
        <v>20741</v>
      </c>
      <c r="E54" s="65" t="s">
        <v>585</v>
      </c>
      <c r="F54" s="65" t="str">
        <f>VLOOKUP($D54,'Rutas '!$D$11:$H$177,4,0)</f>
        <v>km Inicial  0+000; km Final 5+255</v>
      </c>
      <c r="G54" s="2" t="s">
        <v>217</v>
      </c>
      <c r="H54" s="2" t="s">
        <v>89</v>
      </c>
      <c r="I54" s="2" t="s">
        <v>193</v>
      </c>
      <c r="J54" s="64">
        <v>97768.3</v>
      </c>
      <c r="K54" s="17"/>
      <c r="L54" s="97">
        <f t="shared" si="5"/>
        <v>0</v>
      </c>
      <c r="M54" s="3">
        <v>25</v>
      </c>
      <c r="N54" s="98">
        <f t="shared" si="6"/>
        <v>2444207.5</v>
      </c>
      <c r="O54" s="4"/>
      <c r="P54" s="99">
        <f t="shared" si="7"/>
        <v>0</v>
      </c>
      <c r="Q54" s="100">
        <f t="shared" si="2"/>
        <v>2444207.5</v>
      </c>
      <c r="R54" s="11"/>
    </row>
    <row r="55" spans="1:18" ht="60" hidden="1" x14ac:dyDescent="0.25">
      <c r="A55" s="119" t="s">
        <v>604</v>
      </c>
      <c r="B55" s="210"/>
      <c r="C55" s="65">
        <v>713</v>
      </c>
      <c r="D55" s="2">
        <v>20742</v>
      </c>
      <c r="E55" s="65" t="s">
        <v>586</v>
      </c>
      <c r="F55" s="65" t="str">
        <f>VLOOKUP($D55,'Rutas '!$D$11:$H$177,4,0)</f>
        <v>km Inicial  5+255; km Final 13+290</v>
      </c>
      <c r="G55" s="2" t="s">
        <v>217</v>
      </c>
      <c r="H55" s="2" t="s">
        <v>89</v>
      </c>
      <c r="I55" s="2" t="s">
        <v>193</v>
      </c>
      <c r="J55" s="64">
        <v>97768.3</v>
      </c>
      <c r="K55" s="17"/>
      <c r="L55" s="97">
        <f t="shared" si="5"/>
        <v>0</v>
      </c>
      <c r="M55" s="3">
        <v>90</v>
      </c>
      <c r="N55" s="98">
        <f t="shared" si="6"/>
        <v>8799147</v>
      </c>
      <c r="O55" s="4"/>
      <c r="P55" s="99">
        <f t="shared" si="7"/>
        <v>0</v>
      </c>
      <c r="Q55" s="100">
        <f t="shared" si="2"/>
        <v>8799147</v>
      </c>
      <c r="R55" s="11"/>
    </row>
    <row r="56" spans="1:18" ht="60" hidden="1" x14ac:dyDescent="0.25">
      <c r="A56" s="119" t="s">
        <v>604</v>
      </c>
      <c r="B56" s="210"/>
      <c r="C56" s="65">
        <v>713</v>
      </c>
      <c r="D56" s="2">
        <v>20743</v>
      </c>
      <c r="E56" s="65" t="s">
        <v>587</v>
      </c>
      <c r="F56" s="65" t="str">
        <f>VLOOKUP($D56,'Rutas '!$D$11:$H$177,4,0)</f>
        <v>km Inicial  13+290; km Final 13+950</v>
      </c>
      <c r="G56" s="2" t="s">
        <v>217</v>
      </c>
      <c r="H56" s="2" t="s">
        <v>89</v>
      </c>
      <c r="I56" s="2" t="s">
        <v>193</v>
      </c>
      <c r="J56" s="64">
        <v>97768.3</v>
      </c>
      <c r="K56" s="17"/>
      <c r="L56" s="97">
        <f t="shared" si="5"/>
        <v>0</v>
      </c>
      <c r="M56" s="3">
        <v>100</v>
      </c>
      <c r="N56" s="98">
        <f t="shared" si="6"/>
        <v>9776830</v>
      </c>
      <c r="O56" s="4"/>
      <c r="P56" s="99">
        <f t="shared" si="7"/>
        <v>0</v>
      </c>
      <c r="Q56" s="100">
        <f t="shared" si="2"/>
        <v>9776830</v>
      </c>
      <c r="R56" s="11"/>
    </row>
    <row r="57" spans="1:18" ht="30" hidden="1" x14ac:dyDescent="0.25">
      <c r="A57" s="119" t="s">
        <v>604</v>
      </c>
      <c r="B57" s="210"/>
      <c r="C57" s="65">
        <v>705</v>
      </c>
      <c r="D57" s="2">
        <v>21511</v>
      </c>
      <c r="E57" s="65" t="s">
        <v>588</v>
      </c>
      <c r="F57" s="65" t="str">
        <f>VLOOKUP($D57,'Rutas '!$D$11:$H$177,4,0)</f>
        <v>km Inicial  0+000; km Final 8+990</v>
      </c>
      <c r="G57" s="2" t="s">
        <v>217</v>
      </c>
      <c r="H57" s="2" t="s">
        <v>89</v>
      </c>
      <c r="I57" s="2" t="s">
        <v>193</v>
      </c>
      <c r="J57" s="64">
        <v>97768.3</v>
      </c>
      <c r="K57" s="17"/>
      <c r="L57" s="97">
        <f t="shared" si="5"/>
        <v>0</v>
      </c>
      <c r="M57" s="3">
        <v>100</v>
      </c>
      <c r="N57" s="98">
        <f t="shared" si="6"/>
        <v>9776830</v>
      </c>
      <c r="O57" s="4"/>
      <c r="P57" s="99">
        <f t="shared" si="7"/>
        <v>0</v>
      </c>
      <c r="Q57" s="100">
        <f t="shared" si="2"/>
        <v>9776830</v>
      </c>
      <c r="R57" s="11"/>
    </row>
    <row r="58" spans="1:18" ht="30" hidden="1" x14ac:dyDescent="0.25">
      <c r="A58" s="119" t="s">
        <v>604</v>
      </c>
      <c r="B58" s="210"/>
      <c r="C58" s="65">
        <v>705</v>
      </c>
      <c r="D58" s="2">
        <v>21512</v>
      </c>
      <c r="E58" s="65" t="s">
        <v>589</v>
      </c>
      <c r="F58" s="65" t="str">
        <f>VLOOKUP($D58,'Rutas '!$D$11:$H$177,4,0)</f>
        <v>km Inicial  8+990; km Final 13+665</v>
      </c>
      <c r="G58" s="2" t="s">
        <v>217</v>
      </c>
      <c r="H58" s="2" t="s">
        <v>89</v>
      </c>
      <c r="I58" s="2" t="s">
        <v>193</v>
      </c>
      <c r="J58" s="64">
        <v>97768.3</v>
      </c>
      <c r="K58" s="17"/>
      <c r="L58" s="97">
        <f t="shared" si="5"/>
        <v>0</v>
      </c>
      <c r="M58" s="3">
        <v>25</v>
      </c>
      <c r="N58" s="98">
        <f t="shared" si="6"/>
        <v>2444207.5</v>
      </c>
      <c r="O58" s="4"/>
      <c r="P58" s="99">
        <f>J58*O58</f>
        <v>0</v>
      </c>
      <c r="Q58" s="100">
        <f t="shared" si="2"/>
        <v>2444207.5</v>
      </c>
      <c r="R58" s="11"/>
    </row>
    <row r="59" spans="1:18" ht="60" hidden="1" x14ac:dyDescent="0.25">
      <c r="A59" s="119" t="s">
        <v>604</v>
      </c>
      <c r="B59" s="210"/>
      <c r="C59" s="65">
        <v>141</v>
      </c>
      <c r="D59" s="2">
        <v>20610</v>
      </c>
      <c r="E59" s="65" t="s">
        <v>590</v>
      </c>
      <c r="F59" s="65" t="str">
        <f>VLOOKUP($D59,'Rutas '!$D$11:$H$177,4,0)</f>
        <v>km Inicial  19+995; km Final 31+430</v>
      </c>
      <c r="G59" s="2" t="s">
        <v>217</v>
      </c>
      <c r="H59" s="2" t="s">
        <v>89</v>
      </c>
      <c r="I59" s="2" t="s">
        <v>193</v>
      </c>
      <c r="J59" s="64">
        <v>97768.3</v>
      </c>
      <c r="K59" s="17"/>
      <c r="L59" s="97">
        <f t="shared" si="5"/>
        <v>0</v>
      </c>
      <c r="M59" s="3">
        <v>5</v>
      </c>
      <c r="N59" s="98">
        <f t="shared" si="6"/>
        <v>488841.5</v>
      </c>
      <c r="O59" s="4"/>
      <c r="P59" s="99">
        <f t="shared" ref="P59:P72" si="8">J59*O59</f>
        <v>0</v>
      </c>
      <c r="Q59" s="100">
        <f t="shared" si="2"/>
        <v>488841.5</v>
      </c>
      <c r="R59" s="11"/>
    </row>
    <row r="60" spans="1:18" ht="30" hidden="1" x14ac:dyDescent="0.25">
      <c r="A60" s="119" t="s">
        <v>604</v>
      </c>
      <c r="B60" s="210"/>
      <c r="C60" s="65">
        <v>141</v>
      </c>
      <c r="D60" s="2">
        <v>20620</v>
      </c>
      <c r="E60" s="65" t="s">
        <v>591</v>
      </c>
      <c r="F60" s="65" t="str">
        <f>VLOOKUP($D60,'Rutas '!$D$11:$H$177,4,0)</f>
        <v>km Inicial  31+430; km Final 41+460</v>
      </c>
      <c r="G60" s="2" t="s">
        <v>217</v>
      </c>
      <c r="H60" s="2" t="s">
        <v>89</v>
      </c>
      <c r="I60" s="2" t="s">
        <v>193</v>
      </c>
      <c r="J60" s="64">
        <v>97768.3</v>
      </c>
      <c r="K60" s="17"/>
      <c r="L60" s="97">
        <f t="shared" si="5"/>
        <v>0</v>
      </c>
      <c r="M60" s="3">
        <v>100</v>
      </c>
      <c r="N60" s="98">
        <f t="shared" si="6"/>
        <v>9776830</v>
      </c>
      <c r="O60" s="4"/>
      <c r="P60" s="99">
        <f t="shared" si="8"/>
        <v>0</v>
      </c>
      <c r="Q60" s="100">
        <f t="shared" si="2"/>
        <v>9776830</v>
      </c>
      <c r="R60" s="11"/>
    </row>
    <row r="61" spans="1:18" ht="30" hidden="1" x14ac:dyDescent="0.25">
      <c r="A61" s="119" t="s">
        <v>604</v>
      </c>
      <c r="B61" s="210"/>
      <c r="C61" s="65">
        <v>141</v>
      </c>
      <c r="D61" s="2">
        <v>20620</v>
      </c>
      <c r="E61" s="65" t="s">
        <v>591</v>
      </c>
      <c r="F61" s="65" t="str">
        <f>VLOOKUP($D61,'Rutas '!$D$11:$H$177,4,0)</f>
        <v>km Inicial  31+430; km Final 41+460</v>
      </c>
      <c r="G61" s="2" t="s">
        <v>574</v>
      </c>
      <c r="H61" s="2" t="s">
        <v>99</v>
      </c>
      <c r="I61" s="2" t="s">
        <v>186</v>
      </c>
      <c r="J61" s="64">
        <v>2966.73</v>
      </c>
      <c r="K61" s="17"/>
      <c r="L61" s="97">
        <f t="shared" si="5"/>
        <v>0</v>
      </c>
      <c r="M61" s="3">
        <v>200</v>
      </c>
      <c r="N61" s="98">
        <f t="shared" si="6"/>
        <v>593346</v>
      </c>
      <c r="O61" s="4"/>
      <c r="P61" s="99">
        <f t="shared" si="8"/>
        <v>0</v>
      </c>
      <c r="Q61" s="100">
        <f t="shared" si="2"/>
        <v>593346</v>
      </c>
      <c r="R61" s="11"/>
    </row>
    <row r="62" spans="1:18" ht="30" hidden="1" x14ac:dyDescent="0.25">
      <c r="A62" s="119" t="s">
        <v>604</v>
      </c>
      <c r="B62" s="210"/>
      <c r="C62" s="65">
        <v>741</v>
      </c>
      <c r="D62" s="2">
        <v>20491</v>
      </c>
      <c r="E62" s="65" t="s">
        <v>592</v>
      </c>
      <c r="F62" s="65" t="str">
        <f>VLOOKUP($D62,'Rutas '!$D$11:$H$177,4,0)</f>
        <v>km Inicial  1+585; km Final 6+315</v>
      </c>
      <c r="G62" s="2" t="s">
        <v>217</v>
      </c>
      <c r="H62" s="2" t="s">
        <v>89</v>
      </c>
      <c r="I62" s="2" t="s">
        <v>193</v>
      </c>
      <c r="J62" s="64">
        <v>97768.3</v>
      </c>
      <c r="K62" s="17"/>
      <c r="L62" s="97">
        <f t="shared" si="5"/>
        <v>0</v>
      </c>
      <c r="M62" s="3">
        <v>30</v>
      </c>
      <c r="N62" s="98">
        <f t="shared" si="6"/>
        <v>2933049</v>
      </c>
      <c r="O62" s="4"/>
      <c r="P62" s="99">
        <f t="shared" si="8"/>
        <v>0</v>
      </c>
      <c r="Q62" s="100">
        <f t="shared" si="2"/>
        <v>2933049</v>
      </c>
      <c r="R62" s="11"/>
    </row>
    <row r="63" spans="1:18" ht="30" hidden="1" x14ac:dyDescent="0.25">
      <c r="A63" s="119" t="s">
        <v>604</v>
      </c>
      <c r="B63" s="210"/>
      <c r="C63" s="65">
        <v>741</v>
      </c>
      <c r="D63" s="2">
        <v>20492</v>
      </c>
      <c r="E63" s="65" t="s">
        <v>593</v>
      </c>
      <c r="F63" s="65" t="str">
        <f>VLOOKUP($D63,'Rutas '!$D$11:$H$177,4,0)</f>
        <v>km Inicial  6+315; km Final 9+055</v>
      </c>
      <c r="G63" s="2" t="s">
        <v>217</v>
      </c>
      <c r="H63" s="2" t="s">
        <v>89</v>
      </c>
      <c r="I63" s="2" t="s">
        <v>193</v>
      </c>
      <c r="J63" s="64">
        <v>97768.3</v>
      </c>
      <c r="K63" s="17"/>
      <c r="L63" s="97">
        <f t="shared" si="5"/>
        <v>0</v>
      </c>
      <c r="M63" s="3">
        <v>10</v>
      </c>
      <c r="N63" s="98">
        <f t="shared" si="6"/>
        <v>977683</v>
      </c>
      <c r="O63" s="4"/>
      <c r="P63" s="99">
        <f t="shared" si="8"/>
        <v>0</v>
      </c>
      <c r="Q63" s="100">
        <f t="shared" si="2"/>
        <v>977683</v>
      </c>
      <c r="R63" s="11"/>
    </row>
    <row r="64" spans="1:18" ht="75" hidden="1" x14ac:dyDescent="0.25">
      <c r="A64" s="119" t="s">
        <v>604</v>
      </c>
      <c r="B64" s="210"/>
      <c r="C64" s="65">
        <v>741</v>
      </c>
      <c r="D64" s="2">
        <v>20493</v>
      </c>
      <c r="E64" s="65" t="s">
        <v>594</v>
      </c>
      <c r="F64" s="65" t="str">
        <f>VLOOKUP($D64,'Rutas '!$D$11:$H$177,4,0)</f>
        <v>km Inicial  9+055; km Final 15+640</v>
      </c>
      <c r="G64" s="2" t="s">
        <v>217</v>
      </c>
      <c r="H64" s="2" t="s">
        <v>89</v>
      </c>
      <c r="I64" s="2" t="s">
        <v>193</v>
      </c>
      <c r="J64" s="64">
        <v>97768.3</v>
      </c>
      <c r="K64" s="17"/>
      <c r="L64" s="97">
        <f t="shared" si="5"/>
        <v>0</v>
      </c>
      <c r="M64" s="3">
        <v>100</v>
      </c>
      <c r="N64" s="98">
        <f t="shared" si="6"/>
        <v>9776830</v>
      </c>
      <c r="O64" s="4"/>
      <c r="P64" s="99">
        <f t="shared" si="8"/>
        <v>0</v>
      </c>
      <c r="Q64" s="100">
        <f t="shared" si="2"/>
        <v>9776830</v>
      </c>
      <c r="R64" s="11"/>
    </row>
    <row r="65" spans="1:18" ht="45" hidden="1" x14ac:dyDescent="0.25">
      <c r="A65" s="119" t="s">
        <v>604</v>
      </c>
      <c r="B65" s="210"/>
      <c r="C65" s="65">
        <v>169</v>
      </c>
      <c r="D65" s="2">
        <v>20330</v>
      </c>
      <c r="E65" s="65" t="s">
        <v>595</v>
      </c>
      <c r="F65" s="65" t="str">
        <f>VLOOKUP($D65,'Rutas '!$D$11:$H$177,4,0)</f>
        <v>km Inicial  0+000; km Final 3+325</v>
      </c>
      <c r="G65" s="2" t="s">
        <v>217</v>
      </c>
      <c r="H65" s="2" t="s">
        <v>89</v>
      </c>
      <c r="I65" s="2" t="s">
        <v>193</v>
      </c>
      <c r="J65" s="64">
        <v>97768.3</v>
      </c>
      <c r="K65" s="17"/>
      <c r="L65" s="97">
        <f t="shared" si="5"/>
        <v>0</v>
      </c>
      <c r="M65" s="3">
        <v>15</v>
      </c>
      <c r="N65" s="98">
        <f t="shared" si="6"/>
        <v>1466524.5</v>
      </c>
      <c r="O65" s="4"/>
      <c r="P65" s="99">
        <f t="shared" si="8"/>
        <v>0</v>
      </c>
      <c r="Q65" s="100">
        <f t="shared" si="2"/>
        <v>1466524.5</v>
      </c>
      <c r="R65" s="11"/>
    </row>
    <row r="66" spans="1:18" ht="45" hidden="1" x14ac:dyDescent="0.25">
      <c r="A66" s="119" t="s">
        <v>604</v>
      </c>
      <c r="B66" s="210"/>
      <c r="C66" s="65">
        <v>169</v>
      </c>
      <c r="D66" s="2">
        <v>20330</v>
      </c>
      <c r="E66" s="65" t="s">
        <v>595</v>
      </c>
      <c r="F66" s="65" t="str">
        <f>VLOOKUP($D66,'Rutas '!$D$11:$H$177,4,0)</f>
        <v>km Inicial  0+000; km Final 3+325</v>
      </c>
      <c r="G66" s="2" t="s">
        <v>574</v>
      </c>
      <c r="H66" s="2" t="s">
        <v>99</v>
      </c>
      <c r="I66" s="2" t="s">
        <v>186</v>
      </c>
      <c r="J66" s="64">
        <v>2966.73</v>
      </c>
      <c r="K66" s="17"/>
      <c r="L66" s="97">
        <f t="shared" si="5"/>
        <v>0</v>
      </c>
      <c r="M66" s="3">
        <v>100</v>
      </c>
      <c r="N66" s="98">
        <f t="shared" si="6"/>
        <v>296673</v>
      </c>
      <c r="O66" s="4"/>
      <c r="P66" s="99">
        <f t="shared" si="8"/>
        <v>0</v>
      </c>
      <c r="Q66" s="100">
        <f t="shared" si="2"/>
        <v>296673</v>
      </c>
      <c r="R66" s="11"/>
    </row>
    <row r="67" spans="1:18" ht="30" hidden="1" x14ac:dyDescent="0.25">
      <c r="A67" s="119" t="s">
        <v>604</v>
      </c>
      <c r="B67" s="210"/>
      <c r="C67" s="65">
        <v>169</v>
      </c>
      <c r="D67" s="2">
        <v>21740</v>
      </c>
      <c r="E67" s="65" t="s">
        <v>596</v>
      </c>
      <c r="F67" s="65" t="str">
        <f>VLOOKUP($D67,'Rutas '!$D$11:$H$177,4,0)</f>
        <v>km Inicial  3+325; km Final 5+705</v>
      </c>
      <c r="G67" s="2" t="s">
        <v>217</v>
      </c>
      <c r="H67" s="2" t="s">
        <v>89</v>
      </c>
      <c r="I67" s="2" t="s">
        <v>193</v>
      </c>
      <c r="J67" s="64">
        <v>97768.3</v>
      </c>
      <c r="K67" s="17"/>
      <c r="L67" s="97">
        <f t="shared" si="5"/>
        <v>0</v>
      </c>
      <c r="M67" s="3"/>
      <c r="N67" s="98">
        <f t="shared" si="6"/>
        <v>0</v>
      </c>
      <c r="O67" s="4">
        <v>100</v>
      </c>
      <c r="P67" s="99">
        <f t="shared" si="8"/>
        <v>9776830</v>
      </c>
      <c r="Q67" s="100">
        <f t="shared" si="2"/>
        <v>9776830</v>
      </c>
      <c r="R67" s="11"/>
    </row>
    <row r="68" spans="1:18" ht="30" hidden="1" x14ac:dyDescent="0.25">
      <c r="A68" s="119" t="s">
        <v>604</v>
      </c>
      <c r="B68" s="210"/>
      <c r="C68" s="65">
        <v>169</v>
      </c>
      <c r="D68" s="2">
        <v>21740</v>
      </c>
      <c r="E68" s="65" t="s">
        <v>596</v>
      </c>
      <c r="F68" s="65" t="str">
        <f>VLOOKUP($D68,'Rutas '!$D$11:$H$177,4,0)</f>
        <v>km Inicial  3+325; km Final 5+705</v>
      </c>
      <c r="G68" s="2" t="s">
        <v>574</v>
      </c>
      <c r="H68" s="2" t="s">
        <v>99</v>
      </c>
      <c r="I68" s="2" t="s">
        <v>186</v>
      </c>
      <c r="J68" s="64">
        <v>2966.73</v>
      </c>
      <c r="K68" s="17"/>
      <c r="L68" s="97">
        <f t="shared" si="5"/>
        <v>0</v>
      </c>
      <c r="M68" s="3"/>
      <c r="N68" s="98">
        <f t="shared" si="6"/>
        <v>0</v>
      </c>
      <c r="O68" s="4">
        <v>150</v>
      </c>
      <c r="P68" s="99">
        <f t="shared" si="8"/>
        <v>445009.5</v>
      </c>
      <c r="Q68" s="100">
        <f t="shared" si="2"/>
        <v>445009.5</v>
      </c>
      <c r="R68" s="11"/>
    </row>
    <row r="69" spans="1:18" ht="45" hidden="1" x14ac:dyDescent="0.25">
      <c r="A69" s="119" t="s">
        <v>604</v>
      </c>
      <c r="B69" s="210"/>
      <c r="C69" s="65">
        <v>148</v>
      </c>
      <c r="D69" s="2">
        <v>21730</v>
      </c>
      <c r="E69" s="65" t="s">
        <v>597</v>
      </c>
      <c r="F69" s="65" t="str">
        <f>VLOOKUP($D69,'Rutas '!$D$11:$H$177,4,0)</f>
        <v>km Inicial  6+775; km Final 11+095</v>
      </c>
      <c r="G69" s="2" t="s">
        <v>217</v>
      </c>
      <c r="H69" s="2" t="s">
        <v>89</v>
      </c>
      <c r="I69" s="2" t="s">
        <v>193</v>
      </c>
      <c r="J69" s="64">
        <v>97768.3</v>
      </c>
      <c r="K69" s="17"/>
      <c r="L69" s="97">
        <f t="shared" si="5"/>
        <v>0</v>
      </c>
      <c r="M69" s="3"/>
      <c r="N69" s="98">
        <f t="shared" si="6"/>
        <v>0</v>
      </c>
      <c r="O69" s="4">
        <v>45</v>
      </c>
      <c r="P69" s="99">
        <f t="shared" si="8"/>
        <v>4399573.5</v>
      </c>
      <c r="Q69" s="100">
        <f t="shared" si="2"/>
        <v>4399573.5</v>
      </c>
      <c r="R69" s="11"/>
    </row>
    <row r="70" spans="1:18" ht="45" hidden="1" x14ac:dyDescent="0.25">
      <c r="A70" s="119" t="s">
        <v>604</v>
      </c>
      <c r="B70" s="210"/>
      <c r="C70" s="65">
        <v>156</v>
      </c>
      <c r="D70" s="2">
        <v>21450</v>
      </c>
      <c r="E70" s="65" t="s">
        <v>598</v>
      </c>
      <c r="F70" s="65" t="str">
        <f>VLOOKUP($D70,'Rutas '!$D$11:$H$177,4,0)</f>
        <v>km Inicial  0+000; km Final 0+650</v>
      </c>
      <c r="G70" s="2" t="s">
        <v>569</v>
      </c>
      <c r="H70" s="2" t="s">
        <v>88</v>
      </c>
      <c r="I70" s="2" t="s">
        <v>193</v>
      </c>
      <c r="J70" s="64">
        <v>90837.19</v>
      </c>
      <c r="K70" s="17"/>
      <c r="L70" s="97">
        <f t="shared" si="5"/>
        <v>0</v>
      </c>
      <c r="M70" s="3"/>
      <c r="N70" s="98">
        <f t="shared" si="6"/>
        <v>0</v>
      </c>
      <c r="O70" s="4">
        <f>13*800*0.06*2.44*0.5</f>
        <v>761.28</v>
      </c>
      <c r="P70" s="99">
        <f>O70*J70</f>
        <v>69152536.003199995</v>
      </c>
      <c r="Q70" s="100">
        <f t="shared" si="2"/>
        <v>69152536.003199995</v>
      </c>
      <c r="R70" s="11"/>
    </row>
    <row r="71" spans="1:18" ht="45" hidden="1" x14ac:dyDescent="0.25">
      <c r="A71" s="119" t="s">
        <v>604</v>
      </c>
      <c r="B71" s="210"/>
      <c r="C71" s="65">
        <v>156</v>
      </c>
      <c r="D71" s="2">
        <v>21450</v>
      </c>
      <c r="E71" s="65" t="s">
        <v>598</v>
      </c>
      <c r="F71" s="65" t="str">
        <f>VLOOKUP($D71,'Rutas '!$D$11:$H$177,4,0)</f>
        <v>km Inicial  0+000; km Final 0+650</v>
      </c>
      <c r="G71" s="2" t="s">
        <v>217</v>
      </c>
      <c r="H71" s="2" t="s">
        <v>89</v>
      </c>
      <c r="I71" s="2" t="s">
        <v>193</v>
      </c>
      <c r="J71" s="64">
        <v>97768.3</v>
      </c>
      <c r="K71" s="17"/>
      <c r="L71" s="97">
        <f t="shared" si="5"/>
        <v>0</v>
      </c>
      <c r="M71" s="3"/>
      <c r="N71" s="98">
        <f t="shared" si="6"/>
        <v>0</v>
      </c>
      <c r="O71" s="4">
        <v>80</v>
      </c>
      <c r="P71" s="99">
        <f>O71*J71</f>
        <v>7821464</v>
      </c>
      <c r="Q71" s="100">
        <f t="shared" si="2"/>
        <v>7821464</v>
      </c>
      <c r="R71" s="11"/>
    </row>
    <row r="72" spans="1:18" ht="45" hidden="1" x14ac:dyDescent="0.25">
      <c r="A72" s="119" t="s">
        <v>603</v>
      </c>
      <c r="B72" s="210"/>
      <c r="C72" s="65">
        <v>715</v>
      </c>
      <c r="D72" s="2">
        <v>21680</v>
      </c>
      <c r="E72" s="65" t="s">
        <v>599</v>
      </c>
      <c r="F72" s="65" t="str">
        <f>VLOOKUP($D72,'Rutas '!$D$11:$H$177,4,0)</f>
        <v>km Inicial  1+585; km Final 2+890</v>
      </c>
      <c r="G72" s="2" t="s">
        <v>217</v>
      </c>
      <c r="H72" s="2" t="s">
        <v>89</v>
      </c>
      <c r="I72" s="2" t="s">
        <v>193</v>
      </c>
      <c r="J72" s="64">
        <v>97768.3</v>
      </c>
      <c r="K72" s="17"/>
      <c r="L72" s="97">
        <f t="shared" si="5"/>
        <v>0</v>
      </c>
      <c r="M72" s="3"/>
      <c r="N72" s="98">
        <f t="shared" si="6"/>
        <v>0</v>
      </c>
      <c r="O72" s="4">
        <v>25</v>
      </c>
      <c r="P72" s="99">
        <f t="shared" si="8"/>
        <v>2444207.5</v>
      </c>
      <c r="Q72" s="100">
        <f t="shared" si="2"/>
        <v>2444207.5</v>
      </c>
      <c r="R72" s="11"/>
    </row>
    <row r="73" spans="1:18" hidden="1" x14ac:dyDescent="0.25">
      <c r="B73" s="210"/>
      <c r="C73" s="6"/>
      <c r="D73" s="6"/>
      <c r="E73" s="6"/>
      <c r="F73" s="6"/>
      <c r="G73" s="6"/>
      <c r="H73" s="6"/>
      <c r="I73" s="6"/>
      <c r="J73" s="6"/>
      <c r="K73" s="17"/>
      <c r="L73" s="17"/>
      <c r="M73" s="3"/>
      <c r="N73" s="3"/>
      <c r="O73" s="4"/>
      <c r="P73" s="99">
        <f t="shared" si="1"/>
        <v>0</v>
      </c>
      <c r="Q73" s="5"/>
      <c r="R73" s="12"/>
    </row>
    <row r="74" spans="1:18" ht="15.75" thickBot="1" x14ac:dyDescent="0.3">
      <c r="B74" s="211"/>
      <c r="C74" s="13"/>
      <c r="D74" s="13"/>
      <c r="E74" s="13"/>
      <c r="F74" s="13"/>
      <c r="G74" s="13"/>
      <c r="H74" s="13"/>
      <c r="I74" s="13"/>
      <c r="J74" s="2"/>
      <c r="K74" s="17"/>
      <c r="L74" s="17"/>
      <c r="M74" s="3"/>
      <c r="N74" s="3"/>
      <c r="O74" s="4"/>
      <c r="P74" s="4"/>
      <c r="Q74" s="5"/>
      <c r="R74" s="14"/>
    </row>
    <row r="75" spans="1:18" ht="15.75" thickBot="1" x14ac:dyDescent="0.3">
      <c r="H75" s="1"/>
      <c r="J75" s="15" t="s">
        <v>13</v>
      </c>
      <c r="K75" s="212">
        <f>SUM(L10:L74)</f>
        <v>307643062.39999998</v>
      </c>
      <c r="L75" s="213"/>
      <c r="M75" s="214">
        <f>SUM(N10:N74)</f>
        <v>363063853</v>
      </c>
      <c r="N75" s="215"/>
      <c r="O75" s="216">
        <f>SUM(P10:P74)</f>
        <v>340780912.10320002</v>
      </c>
      <c r="P75" s="217"/>
      <c r="Q75" s="16">
        <f>+K75+M75+O75</f>
        <v>1011487827.5032001</v>
      </c>
    </row>
  </sheetData>
  <autoFilter ref="B9:R73" xr:uid="{FFDBB685-C6B6-4F49-8A2C-9345BB8C7956}">
    <filterColumn colId="1">
      <filters>
        <filter val="3"/>
        <filter val="118"/>
      </filters>
    </filterColumn>
  </autoFilter>
  <mergeCells count="16">
    <mergeCell ref="O7:P7"/>
    <mergeCell ref="I2:M2"/>
    <mergeCell ref="I3:M3"/>
    <mergeCell ref="I4:M4"/>
    <mergeCell ref="K7:L7"/>
    <mergeCell ref="M7:N7"/>
    <mergeCell ref="B73:B74"/>
    <mergeCell ref="K75:L75"/>
    <mergeCell ref="M75:N75"/>
    <mergeCell ref="O75:P75"/>
    <mergeCell ref="K8:L8"/>
    <mergeCell ref="M8:N8"/>
    <mergeCell ref="O8:P8"/>
    <mergeCell ref="B10:B19"/>
    <mergeCell ref="B20:B25"/>
    <mergeCell ref="B26:B72"/>
  </mergeCells>
  <pageMargins left="0.70866141732283472" right="0.70866141732283472" top="0.74803149606299213" bottom="0.74803149606299213" header="0.31496062992125984" footer="0.31496062992125984"/>
  <pageSetup paperSize="17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Trimestre</vt:lpstr>
      <vt:lpstr>Instructivo  Plan de Inversión</vt:lpstr>
      <vt:lpstr>Hoja4</vt:lpstr>
      <vt:lpstr>Rutas2</vt:lpstr>
      <vt:lpstr>Rutas </vt:lpstr>
      <vt:lpstr>Linea 2</vt:lpstr>
      <vt:lpstr>Trimestre </vt:lpstr>
      <vt:lpstr>'Rutas '!Área_de_impresión</vt:lpstr>
      <vt:lpstr>Rutas2!Área_de_impresión</vt:lpstr>
      <vt:lpstr>'Rutas '!Print_Area</vt:lpstr>
    </vt:vector>
  </TitlesOfParts>
  <Company>CONAVI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Barrantes Brenes</dc:creator>
  <cp:lastModifiedBy>Karen Hernandez Murillo</cp:lastModifiedBy>
  <cp:lastPrinted>2023-03-21T20:10:12Z</cp:lastPrinted>
  <dcterms:created xsi:type="dcterms:W3CDTF">2021-03-15T13:19:53Z</dcterms:created>
  <dcterms:modified xsi:type="dcterms:W3CDTF">2023-07-05T12:29:25Z</dcterms:modified>
</cp:coreProperties>
</file>